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showInkAnnotation="0" codeName="Šios_darbaknygės"/>
  <xr:revisionPtr revIDLastSave="0" documentId="8_{6DEE55EA-BD8F-440E-9ABC-3664587EAB92}" xr6:coauthVersionLast="47" xr6:coauthVersionMax="47"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08" yWindow="-108" windowWidth="23256" windowHeight="12576" tabRatio="870" activeTab="6"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5" i="30" l="1"/>
  <c r="K5" i="30" s="1"/>
  <c r="H4" i="30"/>
  <c r="K4" i="30" s="1"/>
  <c r="L5" i="30"/>
  <c r="L4" i="30"/>
  <c r="M4" i="30"/>
  <c r="M5" i="30"/>
  <c r="L8" i="30"/>
  <c r="H6" i="30"/>
  <c r="K6" i="30" s="1"/>
  <c r="M8" i="30"/>
  <c r="L7" i="30"/>
  <c r="M7" i="30"/>
  <c r="H7" i="30"/>
  <c r="K7" i="30" s="1"/>
  <c r="L6" i="30"/>
  <c r="H8" i="30"/>
  <c r="K8" i="30" s="1"/>
  <c r="M6" i="30"/>
  <c r="I4" i="30"/>
  <c r="I5" i="30"/>
  <c r="I7" i="30"/>
  <c r="I6" i="30"/>
  <c r="I8"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AT8" i="30"/>
  <c r="AD8" i="30"/>
  <c r="AP8" i="30"/>
  <c r="AL8" i="30"/>
  <c r="R8" i="30"/>
  <c r="AH8" i="30"/>
  <c r="V6" i="30"/>
  <c r="AD6" i="30"/>
  <c r="AL6" i="30"/>
  <c r="R6" i="30"/>
  <c r="Z6" i="30"/>
  <c r="AT6" i="30"/>
  <c r="AH6" i="30"/>
  <c r="AP6" i="30"/>
  <c r="V4" i="30"/>
  <c r="R4" i="30"/>
  <c r="AH4" i="30"/>
  <c r="AT4" i="30"/>
  <c r="AD4" i="30"/>
  <c r="AL4" i="30"/>
  <c r="AP4" i="30"/>
  <c r="Z4" i="30"/>
  <c r="V5" i="30"/>
  <c r="R5" i="30"/>
  <c r="AH5" i="30"/>
  <c r="AL5" i="30"/>
  <c r="AT5" i="30"/>
  <c r="AD5" i="30"/>
  <c r="AP5" i="30"/>
  <c r="Z5" i="30"/>
  <c r="V7" i="30"/>
  <c r="AH7" i="30"/>
  <c r="AD7" i="30"/>
  <c r="R7" i="30"/>
  <c r="AT7" i="30"/>
  <c r="AP7" i="30"/>
  <c r="Z7" i="30"/>
  <c r="AL7"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8" i="30"/>
  <c r="BG7" i="30"/>
  <c r="BG6" i="30"/>
  <c r="BG5"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<sst xmlns="http://schemas.openxmlformats.org/spreadsheetml/2006/main" count="1259" uniqueCount="483">
  <si>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</si>
  <si>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</si>
  <si>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</si>
  <si>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</si>
  <si>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</si>
  <si>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</si>
  <si>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</si>
  <si>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</si>
  <si>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</si>
  <si>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</si>
  <si>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</si>
  <si>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</si>
  <si>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</si>
  <si>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</si>
  <si>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</si>
  <si>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</si>
  <si>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</si>
  <si>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</si>
  <si>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</si>
  <si>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</si>
  <si>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</si>
  <si>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</si>
  <si>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</si>
  <si>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</si>
  <si>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</si>
  <si>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</si>
  <si>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</si>
  <si>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</si>
  <si>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</si>
  <si>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</si>
  <si>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</si>
  <si>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</si>
  <si>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</si>
  <si>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</si>
  <si>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</si>
  <si>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</si>
  <si>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</si>
  <si>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</si>
  <si>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</si>
  <si>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</si>
  <si>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</si>
  <si>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</si>
  <si>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</si>
  <si>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</si>
  <si>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</si>
  <si>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</si>
  <si>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</si>
  <si>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</si>
  <si>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</si>
  <si>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</si>
  <si>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</si>
  <si>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</si>
  <si>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</si>
  <si>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</si>
  <si>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</si>
  <si>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</si>
  <si>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</si>
  <si>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</si>
  <si>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</si>
  <si>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</si>
  <si>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</si>
  <si>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</si>
  <si>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</si>
  <si>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</si>
  <si>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</si>
  <si>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</si>
  <si>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</si>
  <si>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</si>
  <si>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</si>
  <si>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</si>
  <si>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</si>
  <si>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</si>
  <si>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</si>
  <si>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</si>
  <si>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</si>
  <si>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</si>
  <si>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</si>
  <si>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</si>
  <si>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</si>
  <si>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</si>
  <si>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</si>
  <si>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</si>
  <si>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</si>
  <si>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</si>
  <si>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</si>
  <si>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</si>
  <si>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</si>
  <si>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</si>
  <si>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</si>
  <si>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</si>
  <si>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</si>
  <si>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</si>
  <si>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</si>
  <si>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</si>
  <si>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</si>
  <si>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</si>
  <si>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</si>
  <si>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</si>
  <si>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</si>
  <si>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</si>
  <si>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</si>
  <si>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</si>
  <si>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</si>
  <si>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</si>
  <si>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</si>
  <si>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</si>
  <si>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</si>
  <si>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</si>
  <si>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</si>
  <si>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</si>
  <si>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</si>
  <si>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</si>
  <si>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</si>
  <si>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</si>
  <si>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</si>
  <si>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</si>
  <si>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</si>
  <si>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</si>
  <si>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</si>
  <si>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</si>
  <si>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</si>
  <si>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</si>
  <si>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</si>
  <si>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</si>
  <si>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</si>
  <si>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</si>
  <si>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</si>
  <si>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</si>
  <si>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</si>
  <si>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</si>
  <si>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</si>
  <si>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</si>
  <si>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</si>
  <si>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</si>
  <si>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</si>
  <si>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</si>
  <si>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</si>
  <si>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</si>
  <si>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</si>
  <si>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</si>
  <si>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</si>
  <si>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</si>
  <si>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</si>
  <si>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</si>
  <si>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</si>
  <si>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</si>
  <si>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</si>
  <si>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</si>
  <si>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</si>
  <si>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</si>
  <si>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</si>
  <si>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</si>
  <si>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</si>
  <si>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</si>
  <si>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</si>
  <si>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</si>
  <si>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</si>
  <si>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</si>
  <si>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</si>
  <si>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</si>
  <si>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</si>
  <si>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</si>
  <si>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</si>
  <si>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</si>
  <si>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</si>
  <si>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</si>
  <si>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</si>
  <si>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</si>
  <si>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</si>
  <si>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</si>
  <si>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</si>
  <si>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</si>
  <si>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</si>
  <si>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</si>
  <si>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</si>
  <si>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</si>
  <si>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</si>
  <si>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</si>
  <si>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</si>
  <si>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</si>
  <si>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</si>
  <si>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</si>
  <si>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</si>
  <si>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</si>
  <si>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</si>
  <si>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</si>
  <si>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</si>
  <si>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</si>
  <si>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</si>
  <si>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</si>
  <si>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</si>
  <si>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</si>
  <si>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</si>
  <si>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</si>
  <si>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</si>
  <si>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</si>
  <si>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</si>
  <si>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</si>
  <si>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</si>
  <si>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</si>
  <si>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</si>
  <si>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</si>
  <si>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</si>
  <si>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</si>
  <si>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</si>
  <si>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</si>
  <si>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</si>
  <si>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</si>
  <si>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</si>
  <si>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</si>
  <si>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</si>
  <si>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</si>
  <si>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</si>
  <si>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</si>
  <si>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</si>
  <si>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</si>
  <si>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</si>
  <si>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</si>
  <si>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</si>
  <si>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</si>
  <si>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</si>
  <si>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</si>
  <si>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</si>
  <si>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</si>
  <si>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</si>
  <si>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</si>
  <si>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</si>
  <si>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</si>
  <si>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</si>
  <si>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</si>
  <si>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</si>
  <si>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</si>
  <si>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</si>
  <si>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</si>
  <si>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</si>
  <si>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</si>
  <si>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</si>
  <si>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</si>
  <si>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</si>
  <si>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</si>
  <si>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</si>
  <si>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</si>
  <si>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</si>
  <si>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</si>
  <si>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</si>
  <si>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</si>
  <si>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</si>
  <si>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</si>
  <si>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</si>
  <si>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</si>
  <si>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</si>
  <si>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</si>
  <si>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</si>
  <si>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</si>
  <si>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</si>
  <si>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</si>
  <si>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</si>
  <si>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</si>
  <si>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</si>
  <si>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</si>
  <si>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</si>
  <si>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</si>
  <si>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</si>
  <si>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</si>
  <si>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</si>
  <si>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</si>
  <si>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</si>
  <si>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</si>
  <si>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</si>
  <si>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</si>
  <si>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</si>
  <si>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</si>
  <si>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</si>
  <si>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</si>
  <si>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</si>
  <si>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</si>
  <si>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</si>
  <si>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</si>
  <si>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</si>
  <si>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</si>
  <si>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</si>
  <si>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</si>
  <si>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</si>
  <si>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</si>
  <si>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</si>
  <si>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</si>
  <si>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</si>
  <si>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</si>
  <si>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</si>
  <si>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</si>
  <si>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</si>
  <si>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</si>
  <si>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</si>
  <si>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</si>
  <si>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</si>
  <si>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</si>
  <si>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</si>
  <si>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</si>
  <si>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</si>
  <si>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</si>
  <si>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</si>
  <si>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</si>
  <si>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</si>
  <si>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</si>
  <si>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</si>
  <si>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</si>
  <si>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</si>
  <si>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</si>
  <si>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</si>
  <si>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</si>
  <si>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</si>
  <si>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</si>
  <si>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</si>
  <si>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</si>
  <si>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</si>
  <si>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</si>
  <si>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</si>
  <si>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</si>
  <si>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</si>
  <si>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</si>
  <si>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</si>
  <si>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</si>
  <si>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</si>
  <si>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</si>
  <si>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</si>
  <si>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</si>
  <si>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</si>
  <si>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</si>
  <si>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</si>
  <si>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</si>
  <si>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</si>
  <si>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</si>
  <si>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</si>
  <si>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</si>
  <si>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</si>
  <si>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</si>
  <si>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</si>
  <si>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</si>
  <si>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</si>
  <si>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</si>
  <si>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</si>
  <si>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</si>
  <si>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</si>
  <si>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</si>
  <si>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</si>
  <si>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</si>
  <si>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</si>
  <si>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</si>
  <si>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</si>
  <si>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</si>
  <si>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</si>
  <si>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</si>
  <si>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</si>
  <si>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</si>
  <si>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</si>
  <si>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</si>
  <si>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</si>
  <si>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</si>
  <si>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</si>
  <si>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</si>
  <si>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</si>
  <si>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</si>
  <si>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</si>
  <si>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</si>
  <si>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</si>
  <si>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</si>
  <si>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</si>
  <si>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</si>
  <si>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</si>
  <si>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</si>
  <si>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</si>
  <si>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</si>
  <si>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</si>
  <si>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</si>
  <si>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</si>
  <si>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</si>
  <si>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</si>
  <si>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</si>
  <si>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</si>
  <si>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</si>
  <si>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</si>
  <si>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</si>
  <si>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</si>
  <si>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</si>
  <si>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</si>
  <si>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</si>
  <si>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</si>
  <si>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</si>
  <si>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</si>
  <si>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</si>
  <si>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Gyventojai ir socialinė statistika --&gt; Gyventojų migracija --&gt; Tarptautinė apsauga --&gt; Pabėgėliai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</si>
  <si>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</si>
  <si>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</si>
  <si>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</si>
  <si>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</si>
  <si>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</si>
  <si>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</si>
  <si>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</si>
  <si>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</si>
  <si>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</si>
  <si>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</si>
  <si>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</si>
  <si>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</si>
  <si>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</si>
  <si>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</si>
  <si>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</si>
  <si>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</si>
  <si>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</si>
  <si>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</si>
  <si>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</si>
  <si>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</si>
  <si>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</si>
  <si>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</si>
  <si>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</si>
  <si>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</si>
  <si>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</si>
  <si>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</si>
  <si>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</si>
  <si>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</si>
  <si>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</si>
  <si>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</si>
  <si>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</si>
  <si>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</si>
  <si>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</si>
  <si>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</si>
  <si>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</si>
  <si>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</si>
  <si>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</si>
  <si>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</si>
  <si>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</si>
  <si>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</si>
  <si>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</si>
  <si>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</si>
  <si>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</si>
  <si>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</si>
  <si>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</si>
  <si>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</si>
  <si>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</si>
  <si>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</si>
  <si>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</si>
  <si>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</si>
  <si>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</si>
  <si>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</si>
  <si>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</si>
  <si>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</si>
  <si>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</si>
  <si>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</si>
  <si>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</si>
  <si>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</si>
  <si>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</si>
  <si>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</si>
  <si>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</si>
  <si>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</si>
  <si>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</si>
  <si>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</si>
  <si>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</si>
  <si>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</si>
  <si>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</si>
  <si>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</si>
  <si>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</si>
  <si>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</si>
  <si>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</si>
  <si>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</si>
  <si>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</si>
  <si>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</si>
  <si>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</si>
  <si>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</si>
  <si>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</si>
  <si>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</si>
  <si>
    <t>https://stat.hi.lt/</t>
  </si>
  <si>
    <r>
      <t>https://osp.stat.gov.lt/statistiniu-rodikliu-analize</t>
    </r>
    <r>
      <rPr>
        <b/>
        <sz val="11"/>
        <color theme="1"/>
        <rFont val="Calibri"/>
        <family val="1"/>
        <charset val="186"/>
        <scheme val="minor"/>
      </rPr>
      <t>#/</t>
    </r>
  </si>
  <si>
    <r>
      <t xml:space="preserve">2022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</si>
  <si>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i/>
        <sz val="9"/>
        <color theme="1" tint="4.9989318521683403E-2"/>
        <rFont val="Arial"/>
        <family val="2"/>
        <charset val="186"/>
      </rPr>
      <t>Poveikis apskaičiuojamas automatiškai. Pareiškėjas turi įvesti formulėje nurodytas reikšmes (a; b; a(t-1))</t>
    </r>
  </si>
  <si>
    <r>
      <t xml:space="preserve">2026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</si>
  <si>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2027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</si>
  <si>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2028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</si>
  <si>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</si>
  <si>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2026
</t>
    </r>
    <r>
      <rPr>
        <i/>
        <sz val="8"/>
        <rFont val="Arial"/>
        <family val="2"/>
        <charset val="186"/>
      </rPr>
      <t>Poveikis apskaičiuojamas pareiškėjo, langelyje įrašoma gauta poveikio reikšmė</t>
    </r>
  </si>
  <si>
    <r>
      <t xml:space="preserve">2027
</t>
    </r>
    <r>
      <rPr>
        <i/>
        <sz val="8"/>
        <rFont val="Arial"/>
        <family val="2"/>
        <charset val="186"/>
      </rPr>
      <t>Poveikis apskaičiuojamas pareiškėjo, langelyje įrašoma gauta poveikio reikšmė</t>
    </r>
  </si>
  <si>
    <r>
      <t xml:space="preserve">2028
</t>
    </r>
    <r>
      <rPr>
        <i/>
        <sz val="8"/>
        <rFont val="Arial"/>
        <family val="2"/>
        <charset val="186"/>
      </rPr>
      <t>Poveikis apskaičiuojamas pareiškėjo, langelyje įrašoma gauta poveikio reikšmė</t>
    </r>
  </si>
  <si>
    <r>
      <t xml:space="preserve">2029
</t>
    </r>
    <r>
      <rPr>
        <i/>
        <sz val="8"/>
        <rFont val="Arial"/>
        <family val="2"/>
        <charset val="186"/>
      </rPr>
      <t>Poveikis apskaičiuojamas pareiškėjo, langelyje įrašoma gauta poveikio reikšmė</t>
    </r>
  </si>
  <si>
    <t>9. Planuojamas poveikio vidurkis 
(2022-2025 m.), proc.</t>
  </si>
  <si>
    <t>Socialinio verslo vykdymo gairių pareiškėjams, teikiantiems paraiškas pagal Lietuvos kaimo plėtros 2014–2020 metų programos priemones, 2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</si>
</sst>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
      <b/>
      <sz val="11"/>
      <color theme="1"/>
      <name val="Calibri"/>
      <family val="1"/>
      <charset val="186"/>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09">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6" fillId="3" borderId="0" xfId="0" applyFont="1" applyFill="1"/>
    <xf numFmtId="0" fontId="1" fillId="3" borderId="0" xfId="0" applyFont="1" applyFill="1"/>
    <xf numFmtId="0" fontId="5" fillId="3" borderId="0" xfId="0" applyFont="1" applyFill="1" applyAlignment="1">
      <alignment horizontal="center"/>
    </xf>
    <xf numFmtId="0" fontId="36" fillId="3" borderId="0" xfId="0" applyFont="1" applyFill="1" applyAlignment="1"/>
    <xf numFmtId="0" fontId="4" fillId="3" borderId="0" xfId="0" applyFont="1" applyFill="1" applyAlignment="1">
      <alignment horizontal="center" vertical="top" wrapText="1"/>
    </xf>
    <xf numFmtId="0" fontId="37" fillId="3" borderId="0" xfId="0" applyFont="1" applyFill="1" applyAlignment="1">
      <alignment horizontal="left" vertical="top" wrapText="1"/>
    </xf>
    <xf numFmtId="0" fontId="37"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Fill="1" applyBorder="1" applyAlignment="1" applyProtection="1">
      <alignment horizontal="left" vertical="center"/>
      <protection hidden="1"/>
    </xf>
    <xf numFmtId="0" fontId="28" fillId="0" borderId="53" xfId="0" applyFont="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34" fillId="0" borderId="1" xfId="2" applyBorder="1" applyAlignment="1" applyProtection="1">
      <alignment horizontal="left" vertical="center" wrapText="1"/>
      <protection locked="0"/>
    </xf>
    <xf numFmtId="0" fontId="0" fillId="0" borderId="0" xfId="0" applyFill="1"/>
    <xf numFmtId="0" fontId="34" fillId="0" borderId="0" xfId="2" applyFill="1"/>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1706880</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ulac.lt/ataskaitos" TargetMode="External"/><Relationship Id="rId13" Type="http://schemas.openxmlformats.org/officeDocument/2006/relationships/hyperlink" Target="https://stat.hi.lt/" TargetMode="External"/><Relationship Id="rId18" Type="http://schemas.openxmlformats.org/officeDocument/2006/relationships/hyperlink" Target="https://osp.stat.gov.lt/statistiniu-rodikliu-analize" TargetMode="External"/><Relationship Id="rId3" Type="http://schemas.openxmlformats.org/officeDocument/2006/relationships/hyperlink" Target="https://osp.stat.gov.lt/statistiniu-rodikliu-analize?hash=0235b4a8-2aa4-4e76-8885-4090eaec29ff" TargetMode="External"/><Relationship Id="rId7" Type="http://schemas.openxmlformats.org/officeDocument/2006/relationships/hyperlink" Target="https://osp.stat.gov.lt/web/guest/statistiniu-rodikliu-analize?hash=5329ed2e-73ff-4b91-b4d2-009aea781184" TargetMode="External"/><Relationship Id="rId12" Type="http://schemas.openxmlformats.org/officeDocument/2006/relationships/hyperlink" Target="https://stat.hi.lt/" TargetMode="External"/><Relationship Id="rId17" Type="http://schemas.openxmlformats.org/officeDocument/2006/relationships/hyperlink" Target="https://osp.stat.gov.lt/statistiniu-rodikliu-analize" TargetMode="External"/><Relationship Id="rId2" Type="http://schemas.openxmlformats.org/officeDocument/2006/relationships/hyperlink" Target="https://osp.stat.gov.lt/lietuvos-jaunimas" TargetMode="External"/><Relationship Id="rId16" Type="http://schemas.openxmlformats.org/officeDocument/2006/relationships/hyperlink" Target="https://osp.stat.gov.lt/statistiniu-rodikliu-analize" TargetMode="External"/><Relationship Id="rId20" Type="http://schemas.openxmlformats.org/officeDocument/2006/relationships/printerSettings" Target="../printerSettings/printerSettings5.bin"/><Relationship Id="rId1" Type="http://schemas.openxmlformats.org/officeDocument/2006/relationships/hyperlink" Target="https://osp.stat.gov.lt/lietuvos-jaunimas" TargetMode="External"/><Relationship Id="rId6" Type="http://schemas.openxmlformats.org/officeDocument/2006/relationships/hyperlink" Target="https://osp.stat.gov.lt/statistiniu-rodikliu-analize" TargetMode="External"/><Relationship Id="rId11" Type="http://schemas.openxmlformats.org/officeDocument/2006/relationships/hyperlink" Target="https://stat.hi.lt/" TargetMode="External"/><Relationship Id="rId5" Type="http://schemas.openxmlformats.org/officeDocument/2006/relationships/hyperlink" Target="https://osp.stat.gov.lt/statistiniu-rodikliu-analize" TargetMode="External"/><Relationship Id="rId15" Type="http://schemas.openxmlformats.org/officeDocument/2006/relationships/hyperlink" Target="https://stat.hi.lt/" TargetMode="External"/><Relationship Id="rId10" Type="http://schemas.openxmlformats.org/officeDocument/2006/relationships/hyperlink" Target="https://stat.hi.lt/" TargetMode="External"/><Relationship Id="rId19" Type="http://schemas.openxmlformats.org/officeDocument/2006/relationships/hyperlink" Target="https://osp.stat.gov.lt/" TargetMode="External"/><Relationship Id="rId4" Type="http://schemas.openxmlformats.org/officeDocument/2006/relationships/hyperlink" Target="https://osp.stat.gov.lt/web/guest/statistiniu-rodikliu-analize?portletFormName=visualization&amp;hash=110b0a03-3a70-42ad-ae09-65b5b0a81ff7" TargetMode="External"/><Relationship Id="rId9" Type="http://schemas.openxmlformats.org/officeDocument/2006/relationships/hyperlink" Target="https://stat.hi.lt/" TargetMode="External"/><Relationship Id="rId14" Type="http://schemas.openxmlformats.org/officeDocument/2006/relationships/hyperlink" Target="https://stat.hi.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1"/>
  <sheetViews>
    <sheetView zoomScale="112" zoomScaleNormal="112" zoomScaleSheetLayoutView="80" workbookViewId="0">
      <selection activeCell="H1" sqref="H1:J4"/>
    </sheetView>
  </sheetViews>
  <sheetFormatPr defaultColWidth="0" defaultRowHeight="15.6" zeroHeight="1" x14ac:dyDescent="0.3"/>
  <cols>
    <col min="1" max="1" width="5.6640625" style="197" customWidth="1"/>
    <col min="2" max="5" width="8.88671875" style="196" customWidth="1"/>
    <col min="6" max="6" width="21.33203125" style="196" customWidth="1"/>
    <col min="7" max="8" width="14.6640625" style="196" customWidth="1"/>
    <col min="9" max="9" width="17.6640625" style="196" customWidth="1"/>
    <col min="10" max="10" width="19.33203125" style="196" customWidth="1"/>
    <col min="11" max="16384" width="8.88671875" style="196" hidden="1"/>
  </cols>
  <sheetData>
    <row r="1" spans="1:10" ht="12.75" customHeight="1" x14ac:dyDescent="0.3">
      <c r="A1" s="228"/>
      <c r="B1" s="228"/>
      <c r="C1" s="228"/>
      <c r="D1" s="228"/>
      <c r="E1" s="228"/>
      <c r="F1" s="228"/>
      <c r="G1" s="228"/>
      <c r="H1" s="229" t="s">
        <v>482</v>
      </c>
      <c r="I1" s="229"/>
      <c r="J1" s="229"/>
    </row>
    <row r="2" spans="1:10" x14ac:dyDescent="0.3">
      <c r="A2" s="228"/>
      <c r="B2" s="228"/>
      <c r="C2" s="228"/>
      <c r="D2" s="228"/>
      <c r="E2" s="228"/>
      <c r="F2" s="228"/>
      <c r="G2" s="228"/>
      <c r="H2" s="229"/>
      <c r="I2" s="229"/>
      <c r="J2" s="229"/>
    </row>
    <row r="3" spans="1:10" x14ac:dyDescent="0.3">
      <c r="A3" s="228"/>
      <c r="B3" s="228"/>
      <c r="C3" s="228"/>
      <c r="D3" s="228"/>
      <c r="E3" s="228"/>
      <c r="F3" s="228"/>
      <c r="G3" s="228"/>
      <c r="H3" s="229"/>
      <c r="I3" s="229"/>
      <c r="J3" s="229"/>
    </row>
    <row r="4" spans="1:10" x14ac:dyDescent="0.3">
      <c r="A4" s="228"/>
      <c r="B4" s="228"/>
      <c r="C4" s="228"/>
      <c r="D4" s="228"/>
      <c r="E4" s="228"/>
      <c r="F4" s="228"/>
      <c r="G4" s="228"/>
      <c r="H4" s="229"/>
      <c r="I4" s="229"/>
      <c r="J4" s="229"/>
    </row>
    <row r="5" spans="1:10" ht="55.5" customHeight="1" x14ac:dyDescent="0.3">
      <c r="A5" s="231" t="s">
        <v>452</v>
      </c>
      <c r="B5" s="231"/>
      <c r="C5" s="231"/>
      <c r="D5" s="231"/>
      <c r="E5" s="231"/>
      <c r="F5" s="231"/>
      <c r="G5" s="231"/>
      <c r="H5" s="231"/>
      <c r="I5" s="231"/>
      <c r="J5" s="231"/>
    </row>
    <row r="6" spans="1:10" ht="30.6" customHeight="1" x14ac:dyDescent="0.3">
      <c r="A6" s="230" t="s">
        <v>358</v>
      </c>
      <c r="B6" s="230"/>
      <c r="C6" s="230"/>
      <c r="D6" s="230"/>
      <c r="E6" s="230"/>
      <c r="F6" s="230"/>
      <c r="G6" s="230"/>
      <c r="H6" s="230"/>
      <c r="I6" s="230"/>
      <c r="J6" s="230"/>
    </row>
    <row r="7" spans="1:10" ht="60" customHeight="1" x14ac:dyDescent="0.3">
      <c r="A7" s="226" t="s">
        <v>451</v>
      </c>
      <c r="B7" s="226"/>
      <c r="C7" s="226"/>
      <c r="D7" s="226"/>
      <c r="E7" s="226"/>
      <c r="F7" s="226"/>
      <c r="G7" s="226"/>
      <c r="H7" s="226"/>
      <c r="I7" s="226"/>
      <c r="J7" s="226"/>
    </row>
    <row r="8" spans="1:10" ht="103.5" customHeight="1" x14ac:dyDescent="0.3">
      <c r="A8" s="226" t="s">
        <v>450</v>
      </c>
      <c r="B8" s="226"/>
      <c r="C8" s="226"/>
      <c r="D8" s="226"/>
      <c r="E8" s="226"/>
      <c r="F8" s="226"/>
      <c r="G8" s="226"/>
      <c r="H8" s="226"/>
      <c r="I8" s="226"/>
      <c r="J8" s="226"/>
    </row>
    <row r="9" spans="1:10" ht="40.950000000000003" customHeight="1" x14ac:dyDescent="0.3">
      <c r="A9" s="232" t="s">
        <v>357</v>
      </c>
      <c r="B9" s="233" t="s">
        <v>449</v>
      </c>
      <c r="C9" s="234"/>
      <c r="D9" s="234"/>
      <c r="E9" s="234"/>
      <c r="F9" s="234"/>
      <c r="G9" s="234"/>
      <c r="H9" s="234"/>
      <c r="I9" s="234"/>
      <c r="J9" s="235"/>
    </row>
    <row r="10" spans="1:10" ht="14.25" customHeight="1" x14ac:dyDescent="0.3">
      <c r="A10" s="232"/>
      <c r="B10" s="236"/>
      <c r="C10" s="237"/>
      <c r="D10" s="237"/>
      <c r="E10" s="237"/>
      <c r="F10" s="237"/>
      <c r="G10" s="237"/>
      <c r="H10" s="237"/>
      <c r="I10" s="237"/>
      <c r="J10" s="238"/>
    </row>
    <row r="11" spans="1:10" ht="30" customHeight="1" x14ac:dyDescent="0.3">
      <c r="A11" s="198" t="s">
        <v>356</v>
      </c>
      <c r="B11" s="227" t="s">
        <v>448</v>
      </c>
      <c r="C11" s="227"/>
      <c r="D11" s="227"/>
      <c r="E11" s="227"/>
      <c r="F11" s="227"/>
      <c r="G11" s="227"/>
      <c r="H11" s="227"/>
      <c r="I11" s="227"/>
      <c r="J11" s="227"/>
    </row>
    <row r="12" spans="1:10" ht="153.75" customHeight="1" x14ac:dyDescent="0.3">
      <c r="A12" s="198" t="s">
        <v>355</v>
      </c>
      <c r="B12" s="227" t="s">
        <v>447</v>
      </c>
      <c r="C12" s="227"/>
      <c r="D12" s="227"/>
      <c r="E12" s="227"/>
      <c r="F12" s="227"/>
      <c r="G12" s="227"/>
      <c r="H12" s="227"/>
      <c r="I12" s="227"/>
      <c r="J12" s="227"/>
    </row>
    <row r="13" spans="1:10" ht="29.25" customHeight="1" x14ac:dyDescent="0.3">
      <c r="A13" s="198" t="s">
        <v>354</v>
      </c>
      <c r="B13" s="225" t="s">
        <v>446</v>
      </c>
      <c r="C13" s="225"/>
      <c r="D13" s="225"/>
      <c r="E13" s="225"/>
      <c r="F13" s="225"/>
      <c r="G13" s="225"/>
      <c r="H13" s="225"/>
      <c r="I13" s="225"/>
      <c r="J13" s="225"/>
    </row>
    <row r="14" spans="1:10" ht="121.5" customHeight="1" x14ac:dyDescent="0.3">
      <c r="A14" s="198" t="s">
        <v>353</v>
      </c>
      <c r="B14" s="225" t="s">
        <v>445</v>
      </c>
      <c r="C14" s="225"/>
      <c r="D14" s="225"/>
      <c r="E14" s="225"/>
      <c r="F14" s="225"/>
      <c r="G14" s="225"/>
      <c r="H14" s="225"/>
      <c r="I14" s="225"/>
      <c r="J14" s="225"/>
    </row>
    <row r="15" spans="1:10" ht="113.25" customHeight="1" x14ac:dyDescent="0.3">
      <c r="A15" s="198" t="s">
        <v>352</v>
      </c>
      <c r="B15" s="225" t="s">
        <v>444</v>
      </c>
      <c r="C15" s="225"/>
      <c r="D15" s="225"/>
      <c r="E15" s="225"/>
      <c r="F15" s="225"/>
      <c r="G15" s="225"/>
      <c r="H15" s="225"/>
      <c r="I15" s="225"/>
      <c r="J15" s="225"/>
    </row>
    <row r="16" spans="1:10" ht="90.75" customHeight="1" x14ac:dyDescent="0.3">
      <c r="A16" s="198" t="s">
        <v>351</v>
      </c>
      <c r="B16" s="225" t="s">
        <v>443</v>
      </c>
      <c r="C16" s="225"/>
      <c r="D16" s="225"/>
      <c r="E16" s="225"/>
      <c r="F16" s="225"/>
      <c r="G16" s="225"/>
      <c r="H16" s="225"/>
      <c r="I16" s="225"/>
      <c r="J16" s="225"/>
    </row>
    <row r="17" spans="1:10" ht="150.75" customHeight="1" x14ac:dyDescent="0.3">
      <c r="A17" s="198" t="s">
        <v>350</v>
      </c>
      <c r="B17" s="225" t="s">
        <v>442</v>
      </c>
      <c r="C17" s="225"/>
      <c r="D17" s="225"/>
      <c r="E17" s="225"/>
      <c r="F17" s="225"/>
      <c r="G17" s="225"/>
      <c r="H17" s="225"/>
      <c r="I17" s="225"/>
      <c r="J17" s="225"/>
    </row>
    <row r="18" spans="1:10" ht="72" customHeight="1" x14ac:dyDescent="0.3">
      <c r="A18" s="198" t="s">
        <v>349</v>
      </c>
      <c r="B18" s="225" t="s">
        <v>441</v>
      </c>
      <c r="C18" s="225"/>
      <c r="D18" s="225"/>
      <c r="E18" s="225"/>
      <c r="F18" s="225"/>
      <c r="G18" s="225"/>
      <c r="H18" s="225"/>
      <c r="I18" s="225"/>
      <c r="J18" s="225"/>
    </row>
    <row r="19" spans="1:10" ht="105" customHeight="1" x14ac:dyDescent="0.3">
      <c r="A19" s="198" t="s">
        <v>348</v>
      </c>
      <c r="B19" s="225" t="s">
        <v>440</v>
      </c>
      <c r="C19" s="225"/>
      <c r="D19" s="225"/>
      <c r="E19" s="225"/>
      <c r="F19" s="225"/>
      <c r="G19" s="225"/>
      <c r="H19" s="225"/>
      <c r="I19" s="225"/>
      <c r="J19" s="225"/>
    </row>
    <row r="20" spans="1:10" ht="84" customHeight="1" x14ac:dyDescent="0.3">
      <c r="A20" s="198" t="s">
        <v>347</v>
      </c>
      <c r="B20" s="251" t="s">
        <v>439</v>
      </c>
      <c r="C20" s="251"/>
      <c r="D20" s="251"/>
      <c r="E20" s="251"/>
      <c r="F20" s="251"/>
      <c r="G20" s="251"/>
      <c r="H20" s="251"/>
      <c r="I20" s="251"/>
      <c r="J20" s="251"/>
    </row>
    <row r="21" spans="1:10" ht="347.25" customHeight="1" x14ac:dyDescent="0.3">
      <c r="A21" s="239" t="s">
        <v>346</v>
      </c>
      <c r="B21" s="247" t="s">
        <v>438</v>
      </c>
      <c r="C21" s="247"/>
      <c r="D21" s="247"/>
      <c r="E21" s="247"/>
      <c r="F21" s="247"/>
      <c r="G21" s="247"/>
      <c r="H21" s="247"/>
      <c r="I21" s="247"/>
      <c r="J21" s="247"/>
    </row>
    <row r="22" spans="1:10" ht="371.25" customHeight="1" x14ac:dyDescent="0.3">
      <c r="A22" s="240"/>
      <c r="B22" s="247" t="s">
        <v>437</v>
      </c>
      <c r="C22" s="247"/>
      <c r="D22" s="247"/>
      <c r="E22" s="247"/>
      <c r="F22" s="247"/>
      <c r="G22" s="247"/>
      <c r="H22" s="247"/>
      <c r="I22" s="247"/>
      <c r="J22" s="247"/>
    </row>
    <row r="23" spans="1:10" ht="409.5" customHeight="1" x14ac:dyDescent="0.3">
      <c r="A23" s="241" t="s">
        <v>345</v>
      </c>
      <c r="B23" s="248" t="s">
        <v>436</v>
      </c>
      <c r="C23" s="248"/>
      <c r="D23" s="248"/>
      <c r="E23" s="248"/>
      <c r="F23" s="248"/>
      <c r="G23" s="248"/>
      <c r="H23" s="248"/>
      <c r="I23" s="248"/>
      <c r="J23" s="248"/>
    </row>
    <row r="24" spans="1:10" ht="290.25" customHeight="1" x14ac:dyDescent="0.3">
      <c r="A24" s="242"/>
      <c r="B24" s="244" t="s">
        <v>435</v>
      </c>
      <c r="C24" s="245"/>
      <c r="D24" s="245"/>
      <c r="E24" s="245"/>
      <c r="F24" s="245"/>
      <c r="G24" s="245"/>
      <c r="H24" s="245"/>
      <c r="I24" s="245"/>
      <c r="J24" s="246"/>
    </row>
    <row r="25" spans="1:10" ht="101.25" customHeight="1" x14ac:dyDescent="0.3">
      <c r="A25" s="198" t="s">
        <v>344</v>
      </c>
      <c r="B25" s="225" t="s">
        <v>434</v>
      </c>
      <c r="C25" s="225"/>
      <c r="D25" s="225"/>
      <c r="E25" s="225"/>
      <c r="F25" s="225"/>
      <c r="G25" s="225"/>
      <c r="H25" s="225"/>
      <c r="I25" s="225"/>
      <c r="J25" s="225"/>
    </row>
    <row r="26" spans="1:10" ht="57.75" customHeight="1" x14ac:dyDescent="0.3">
      <c r="A26" s="198" t="s">
        <v>343</v>
      </c>
      <c r="B26" s="225" t="s">
        <v>433</v>
      </c>
      <c r="C26" s="225"/>
      <c r="D26" s="225"/>
      <c r="E26" s="225"/>
      <c r="F26" s="225"/>
      <c r="G26" s="225"/>
      <c r="H26" s="225"/>
      <c r="I26" s="225"/>
      <c r="J26" s="225"/>
    </row>
    <row r="27" spans="1:10" ht="141.75" customHeight="1" x14ac:dyDescent="0.3">
      <c r="A27" s="198" t="s">
        <v>342</v>
      </c>
      <c r="B27" s="249" t="s">
        <v>432</v>
      </c>
      <c r="C27" s="250"/>
      <c r="D27" s="250"/>
      <c r="E27" s="250"/>
      <c r="F27" s="250"/>
      <c r="G27" s="250"/>
      <c r="H27" s="250"/>
      <c r="I27" s="250"/>
      <c r="J27" s="250"/>
    </row>
    <row r="28" spans="1:10" x14ac:dyDescent="0.3">
      <c r="A28" s="243" t="s">
        <v>431</v>
      </c>
      <c r="B28" s="243"/>
      <c r="C28" s="243"/>
      <c r="D28" s="243"/>
      <c r="E28" s="243"/>
      <c r="F28" s="243"/>
      <c r="G28" s="243"/>
      <c r="H28" s="243"/>
      <c r="I28" s="243"/>
      <c r="J28" s="243"/>
    </row>
    <row r="29" spans="1:10" ht="42" customHeight="1" x14ac:dyDescent="0.3">
      <c r="A29" s="226" t="s">
        <v>430</v>
      </c>
      <c r="B29" s="226"/>
      <c r="C29" s="226"/>
      <c r="D29" s="226"/>
      <c r="E29" s="226"/>
      <c r="F29" s="226"/>
      <c r="G29" s="226"/>
      <c r="H29" s="226"/>
      <c r="I29" s="226"/>
      <c r="J29" s="226"/>
    </row>
    <row r="30" spans="1:10" hidden="1" x14ac:dyDescent="0.3">
      <c r="A30" s="228"/>
      <c r="B30" s="228"/>
      <c r="C30" s="228"/>
      <c r="D30" s="228"/>
      <c r="E30" s="228"/>
      <c r="F30" s="228"/>
      <c r="G30" s="228"/>
      <c r="H30" s="228"/>
      <c r="I30" s="228"/>
      <c r="J30" s="228"/>
    </row>
    <row r="31" spans="1:10" hidden="1" x14ac:dyDescent="0.3">
      <c r="A31" s="228"/>
      <c r="B31" s="228"/>
      <c r="C31" s="228"/>
      <c r="D31" s="228"/>
      <c r="E31" s="228"/>
      <c r="F31" s="228"/>
      <c r="G31" s="228"/>
      <c r="H31" s="228"/>
      <c r="I31" s="228"/>
      <c r="J31" s="228"/>
    </row>
  </sheetData>
  <sheetProtection algorithmName="SHA-512" hashValue="RdR4DT588HSvx4uB8XOe+M6xf32zwJ3NARrcX44Uye3ZAJBirfUXYi6M+/rLL7gp/plwBffzTVyJZdEoELoaow==" saltValue="5zarRb5uGpHHA/Sbx4LS7Q=="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zoomScale="115" zoomScaleNormal="115" zoomScaleSheetLayoutView="115" workbookViewId="0">
      <selection activeCell="E2" sqref="E2:I2"/>
    </sheetView>
  </sheetViews>
  <sheetFormatPr defaultColWidth="0" defaultRowHeight="0" customHeight="1" zeroHeight="1" x14ac:dyDescent="0.25"/>
  <cols>
    <col min="1" max="9" width="9.109375" style="199" customWidth="1"/>
    <col min="10" max="10" width="0" style="199" hidden="1" customWidth="1"/>
    <col min="11" max="16384" width="9.109375" style="199" hidden="1"/>
  </cols>
  <sheetData>
    <row r="1" spans="1:10" ht="15" customHeight="1" x14ac:dyDescent="0.25">
      <c r="A1" s="200"/>
      <c r="B1" s="200"/>
      <c r="C1" s="200"/>
      <c r="D1" s="200"/>
      <c r="E1" s="200"/>
      <c r="F1" s="200"/>
      <c r="G1" s="200"/>
      <c r="H1" s="200"/>
      <c r="I1" s="200"/>
    </row>
    <row r="2" spans="1:10" ht="80.25" customHeight="1" x14ac:dyDescent="0.25">
      <c r="A2" s="200"/>
      <c r="B2" s="200"/>
      <c r="C2" s="200"/>
      <c r="D2" s="200"/>
      <c r="E2" s="256"/>
      <c r="F2" s="256"/>
      <c r="G2" s="256"/>
      <c r="H2" s="256"/>
      <c r="I2" s="256"/>
    </row>
    <row r="3" spans="1:10" ht="12.75" customHeight="1" x14ac:dyDescent="0.25">
      <c r="A3" s="257" t="s">
        <v>455</v>
      </c>
      <c r="B3" s="257"/>
      <c r="C3" s="257"/>
      <c r="D3" s="257"/>
      <c r="E3" s="257"/>
      <c r="F3" s="257"/>
      <c r="G3" s="257"/>
      <c r="H3" s="257"/>
      <c r="I3" s="257"/>
    </row>
    <row r="4" spans="1:10" s="178" customFormat="1" ht="27" customHeight="1" x14ac:dyDescent="0.3">
      <c r="A4" s="257"/>
      <c r="B4" s="257"/>
      <c r="C4" s="257"/>
      <c r="D4" s="257"/>
      <c r="E4" s="257"/>
      <c r="F4" s="257"/>
      <c r="G4" s="257"/>
      <c r="H4" s="257"/>
      <c r="I4" s="257"/>
    </row>
    <row r="5" spans="1:10" s="178" customFormat="1" ht="15.6" x14ac:dyDescent="0.3">
      <c r="A5" s="205"/>
      <c r="B5" s="205"/>
      <c r="C5" s="205"/>
      <c r="D5" s="205"/>
      <c r="E5" s="205"/>
      <c r="F5" s="204"/>
      <c r="G5" s="204"/>
      <c r="H5" s="204"/>
      <c r="I5" s="204"/>
    </row>
    <row r="6" spans="1:10" ht="15.75" customHeight="1" x14ac:dyDescent="0.25">
      <c r="A6" s="200"/>
      <c r="B6" s="200"/>
      <c r="C6" s="200"/>
      <c r="D6" s="258"/>
      <c r="E6" s="259"/>
      <c r="F6" s="259"/>
      <c r="G6" s="200"/>
      <c r="H6" s="200"/>
      <c r="I6" s="200"/>
      <c r="J6" s="202"/>
    </row>
    <row r="7" spans="1:10" ht="15.75" customHeight="1" x14ac:dyDescent="0.3">
      <c r="A7" s="203"/>
      <c r="B7" s="203"/>
      <c r="C7" s="203"/>
      <c r="D7" s="178"/>
      <c r="E7" s="180" t="s">
        <v>365</v>
      </c>
      <c r="F7" s="178"/>
      <c r="G7" s="203"/>
      <c r="H7" s="203"/>
      <c r="I7" s="203"/>
      <c r="J7" s="202"/>
    </row>
    <row r="8" spans="1:10" ht="15.75" customHeight="1" x14ac:dyDescent="0.25">
      <c r="A8" s="203"/>
      <c r="B8" s="203"/>
      <c r="C8" s="203"/>
      <c r="D8" s="181"/>
      <c r="E8" s="181"/>
      <c r="F8" s="181"/>
      <c r="G8" s="203"/>
      <c r="H8" s="203"/>
      <c r="I8" s="203"/>
      <c r="J8" s="202"/>
    </row>
    <row r="9" spans="1:10" ht="15.75" customHeight="1" x14ac:dyDescent="0.25">
      <c r="A9" s="203"/>
      <c r="B9" s="203"/>
      <c r="C9" s="203"/>
      <c r="D9" s="260"/>
      <c r="E9" s="261"/>
      <c r="F9" s="261"/>
      <c r="G9" s="203"/>
      <c r="H9" s="203"/>
      <c r="I9" s="203"/>
      <c r="J9" s="202"/>
    </row>
    <row r="10" spans="1:10" ht="15.75" customHeight="1" x14ac:dyDescent="0.3">
      <c r="A10" s="203"/>
      <c r="B10" s="203"/>
      <c r="C10" s="203"/>
      <c r="D10" s="178"/>
      <c r="E10" s="180" t="s">
        <v>364</v>
      </c>
      <c r="F10" s="178"/>
      <c r="G10" s="203"/>
      <c r="H10" s="203"/>
      <c r="I10" s="203"/>
      <c r="J10" s="202"/>
    </row>
    <row r="11" spans="1:10" ht="15.75" customHeight="1" x14ac:dyDescent="0.25">
      <c r="A11" s="203"/>
      <c r="B11" s="203"/>
      <c r="C11" s="203"/>
      <c r="D11" s="200"/>
      <c r="E11" s="201"/>
      <c r="F11" s="200"/>
      <c r="G11" s="203"/>
      <c r="H11" s="203"/>
      <c r="I11" s="203"/>
      <c r="J11" s="202"/>
    </row>
    <row r="12" spans="1:10" ht="15.75" customHeight="1" x14ac:dyDescent="0.25">
      <c r="A12" s="203"/>
      <c r="B12" s="203"/>
      <c r="C12" s="203"/>
      <c r="D12" s="200"/>
      <c r="E12" s="201"/>
      <c r="F12" s="200"/>
      <c r="G12" s="203"/>
      <c r="H12" s="203"/>
      <c r="I12" s="203"/>
      <c r="J12" s="202"/>
    </row>
    <row r="13" spans="1:10" ht="32.25" customHeight="1" x14ac:dyDescent="0.25">
      <c r="A13" s="262" t="s">
        <v>454</v>
      </c>
      <c r="B13" s="263"/>
      <c r="C13" s="263"/>
      <c r="D13" s="263"/>
      <c r="E13" s="263"/>
      <c r="F13" s="263"/>
      <c r="G13" s="263"/>
      <c r="H13" s="263"/>
      <c r="I13" s="263"/>
      <c r="J13" s="202"/>
    </row>
    <row r="14" spans="1:10" ht="21" customHeight="1" x14ac:dyDescent="0.25">
      <c r="A14" s="263"/>
      <c r="B14" s="263"/>
      <c r="C14" s="263"/>
      <c r="D14" s="263"/>
      <c r="E14" s="263"/>
      <c r="F14" s="263"/>
      <c r="G14" s="263"/>
      <c r="H14" s="263"/>
      <c r="I14" s="263"/>
      <c r="J14" s="202"/>
    </row>
    <row r="15" spans="1:10" ht="15.75" customHeight="1" x14ac:dyDescent="0.25">
      <c r="A15" s="203"/>
      <c r="B15" s="203"/>
      <c r="C15" s="203"/>
      <c r="D15" s="203"/>
      <c r="E15" s="203"/>
      <c r="F15" s="203"/>
      <c r="G15" s="203"/>
      <c r="H15" s="203"/>
      <c r="I15" s="203"/>
      <c r="J15" s="202"/>
    </row>
    <row r="16" spans="1:10" ht="13.2" x14ac:dyDescent="0.25">
      <c r="A16" s="200"/>
      <c r="B16" s="200"/>
      <c r="C16" s="200"/>
      <c r="D16" s="254"/>
      <c r="E16" s="255"/>
      <c r="F16" s="255"/>
      <c r="G16" s="200"/>
      <c r="H16" s="200"/>
      <c r="I16" s="200"/>
    </row>
    <row r="17" spans="1:9" ht="13.2" x14ac:dyDescent="0.25">
      <c r="A17" s="200"/>
      <c r="B17" s="200"/>
      <c r="C17" s="200"/>
      <c r="D17" s="200"/>
      <c r="E17" s="201" t="s">
        <v>363</v>
      </c>
      <c r="F17" s="200"/>
      <c r="G17" s="200"/>
      <c r="H17" s="200"/>
      <c r="I17" s="200"/>
    </row>
    <row r="18" spans="1:9" ht="13.2" x14ac:dyDescent="0.25">
      <c r="A18" s="200"/>
      <c r="B18" s="200"/>
      <c r="C18" s="200"/>
      <c r="D18" s="200"/>
      <c r="E18" s="201"/>
      <c r="F18" s="200"/>
      <c r="G18" s="200"/>
      <c r="H18" s="200"/>
      <c r="I18" s="200"/>
    </row>
    <row r="19" spans="1:9" ht="13.2" x14ac:dyDescent="0.25">
      <c r="A19" s="200"/>
      <c r="B19" s="200"/>
      <c r="C19" s="200"/>
      <c r="D19" s="200"/>
      <c r="E19" s="200"/>
      <c r="F19" s="200"/>
      <c r="G19" s="200"/>
      <c r="H19" s="200"/>
      <c r="I19" s="200"/>
    </row>
    <row r="20" spans="1:9" ht="15.6" x14ac:dyDescent="0.3">
      <c r="A20" s="219" t="s">
        <v>453</v>
      </c>
      <c r="B20" s="219"/>
      <c r="C20" s="219"/>
      <c r="D20" s="219"/>
      <c r="E20" s="200"/>
      <c r="F20" s="200"/>
      <c r="G20" s="200"/>
      <c r="H20" s="200"/>
      <c r="I20" s="200"/>
    </row>
    <row r="21" spans="1:9" ht="13.2" x14ac:dyDescent="0.25">
      <c r="A21" s="200"/>
      <c r="B21" s="200"/>
      <c r="C21" s="200"/>
      <c r="D21" s="200"/>
      <c r="E21" s="200"/>
      <c r="F21" s="200"/>
      <c r="G21" s="200"/>
      <c r="H21" s="200"/>
      <c r="I21" s="200"/>
    </row>
    <row r="22" spans="1:9" s="178" customFormat="1" ht="15.6" x14ac:dyDescent="0.3">
      <c r="A22" s="178" t="s">
        <v>362</v>
      </c>
    </row>
    <row r="23" spans="1:9" s="178" customFormat="1" ht="15.6" x14ac:dyDescent="0.3">
      <c r="A23" s="252"/>
      <c r="B23" s="252"/>
      <c r="C23" s="252"/>
      <c r="D23" s="252"/>
      <c r="E23" s="252"/>
      <c r="F23" s="252"/>
    </row>
    <row r="24" spans="1:9" s="178" customFormat="1" ht="9.75" customHeight="1" x14ac:dyDescent="0.3"/>
    <row r="25" spans="1:9" s="178" customFormat="1" ht="15.6" x14ac:dyDescent="0.3">
      <c r="A25" s="178" t="s">
        <v>361</v>
      </c>
    </row>
    <row r="26" spans="1:9" s="178" customFormat="1" ht="15.6" x14ac:dyDescent="0.3">
      <c r="A26" s="252"/>
      <c r="B26" s="252"/>
      <c r="C26" s="252"/>
      <c r="D26" s="252"/>
      <c r="E26" s="252"/>
      <c r="F26" s="252"/>
    </row>
    <row r="27" spans="1:9" s="178" customFormat="1" ht="15.6" x14ac:dyDescent="0.3"/>
    <row r="28" spans="1:9" s="178" customFormat="1" ht="15.6" x14ac:dyDescent="0.3">
      <c r="A28" s="178" t="s">
        <v>360</v>
      </c>
    </row>
    <row r="29" spans="1:9" s="178" customFormat="1" ht="15.6" x14ac:dyDescent="0.3">
      <c r="A29" s="252"/>
      <c r="B29" s="252"/>
      <c r="C29" s="252"/>
      <c r="D29" s="252"/>
      <c r="E29" s="252"/>
      <c r="F29" s="252"/>
    </row>
    <row r="30" spans="1:9" s="178" customFormat="1" ht="15.6" x14ac:dyDescent="0.3"/>
    <row r="31" spans="1:9" s="178" customFormat="1" ht="15.6" x14ac:dyDescent="0.3">
      <c r="A31" s="178" t="s">
        <v>359</v>
      </c>
    </row>
    <row r="32" spans="1:9" s="178" customFormat="1" ht="15.6" x14ac:dyDescent="0.3">
      <c r="A32" s="252"/>
      <c r="B32" s="252"/>
      <c r="C32" s="252"/>
      <c r="D32" s="252"/>
      <c r="E32" s="252"/>
      <c r="F32" s="252"/>
    </row>
    <row r="33" spans="1:9" ht="13.2" x14ac:dyDescent="0.25">
      <c r="A33" s="200"/>
      <c r="B33" s="200"/>
      <c r="C33" s="200"/>
      <c r="D33" s="200"/>
      <c r="E33" s="200"/>
      <c r="F33" s="200"/>
      <c r="G33" s="200"/>
      <c r="H33" s="200"/>
      <c r="I33" s="200"/>
    </row>
    <row r="34" spans="1:9" ht="13.2" x14ac:dyDescent="0.25">
      <c r="A34" s="200"/>
      <c r="B34" s="200"/>
      <c r="C34" s="200"/>
      <c r="D34" s="200"/>
      <c r="E34" s="200"/>
      <c r="F34" s="200"/>
      <c r="G34" s="200"/>
      <c r="H34" s="200"/>
      <c r="I34" s="200"/>
    </row>
    <row r="35" spans="1:9" ht="13.2" x14ac:dyDescent="0.25">
      <c r="A35" s="200"/>
      <c r="B35" s="200"/>
      <c r="C35" s="200"/>
      <c r="D35" s="200"/>
      <c r="E35" s="200"/>
      <c r="F35" s="200"/>
      <c r="G35" s="200"/>
      <c r="H35" s="200"/>
      <c r="I35" s="200"/>
    </row>
    <row r="36" spans="1:9" ht="13.2" x14ac:dyDescent="0.25">
      <c r="A36" s="200"/>
      <c r="B36" s="200"/>
      <c r="C36" s="200"/>
      <c r="D36" s="200"/>
      <c r="E36" s="200"/>
      <c r="F36" s="200"/>
      <c r="G36" s="200"/>
      <c r="H36" s="200"/>
      <c r="I36" s="200"/>
    </row>
    <row r="37" spans="1:9" ht="15" customHeight="1" x14ac:dyDescent="0.25">
      <c r="A37" s="200"/>
      <c r="B37" s="200"/>
      <c r="C37" s="253"/>
      <c r="D37" s="253"/>
      <c r="E37" s="253"/>
      <c r="F37" s="253"/>
      <c r="G37" s="253"/>
      <c r="H37" s="253"/>
      <c r="I37" s="253"/>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topLeftCell="L1" zoomScale="85" zoomScaleNormal="85" zoomScaleSheetLayoutView="85" workbookViewId="0">
      <pane ySplit="3" topLeftCell="A4" activePane="bottomLeft" state="frozen"/>
      <selection activeCell="B15" sqref="A12:J30"/>
      <selection pane="bottomLeft" activeCell="AV2" sqref="AV2"/>
    </sheetView>
  </sheetViews>
  <sheetFormatPr defaultColWidth="0" defaultRowHeight="13.2" zeroHeight="1" outlineLevelCol="1" x14ac:dyDescent="0.3"/>
  <cols>
    <col min="1" max="1" width="11.88671875" style="26" customWidth="1"/>
    <col min="2" max="2" width="15.5546875" style="27" bestFit="1" customWidth="1"/>
    <col min="3" max="3" width="38.5546875" style="27" customWidth="1"/>
    <col min="4" max="4" width="24" style="27" customWidth="1"/>
    <col min="5" max="5" width="31.44140625" style="27" customWidth="1"/>
    <col min="6" max="6" width="20.5546875" style="14" customWidth="1"/>
    <col min="7" max="7" width="53.44140625" style="28" customWidth="1"/>
    <col min="8" max="8" width="24.33203125" style="28" customWidth="1"/>
    <col min="9" max="9" width="26" style="28" customWidth="1"/>
    <col min="10" max="11" width="26" style="26" customWidth="1"/>
    <col min="12" max="12" width="58.109375" style="29" customWidth="1"/>
    <col min="13" max="13" width="32" style="26" customWidth="1"/>
    <col min="14" max="14" width="32" style="14" customWidth="1"/>
    <col min="15" max="17" width="8.33203125" style="30" customWidth="1"/>
    <col min="18" max="18" width="10.6640625" style="31" customWidth="1"/>
    <col min="19" max="21" width="8.33203125" style="30" customWidth="1"/>
    <col min="22" max="22" width="10.6640625" style="32" customWidth="1"/>
    <col min="23" max="25" width="8.33203125" style="30" customWidth="1"/>
    <col min="26" max="26" width="10.6640625" style="32" customWidth="1"/>
    <col min="27" max="29" width="8.33203125" style="27" customWidth="1"/>
    <col min="30" max="30" width="10.6640625" style="33" customWidth="1"/>
    <col min="31" max="33" width="8.33203125" style="27" customWidth="1"/>
    <col min="34" max="34" width="10.6640625" style="33" customWidth="1"/>
    <col min="35" max="37" width="8.33203125" style="33" customWidth="1"/>
    <col min="38" max="38" width="10.6640625" style="33" customWidth="1"/>
    <col min="39" max="41" width="8.33203125" style="33" customWidth="1"/>
    <col min="42" max="42" width="10.6640625" style="33" customWidth="1"/>
    <col min="43" max="45" width="8.33203125" style="33" customWidth="1"/>
    <col min="46" max="46" width="10.6640625" style="33" customWidth="1"/>
    <col min="47" max="47" width="34.6640625" style="168" customWidth="1" outlineLevel="1"/>
    <col min="48" max="48" width="29.6640625" style="169" customWidth="1" outlineLevel="1"/>
    <col min="49" max="49" width="35.44140625" style="170" customWidth="1" outlineLevel="1"/>
    <col min="50" max="50" width="26.88671875" style="171" customWidth="1" outlineLevel="1"/>
    <col min="51" max="52" width="26.88671875" style="172" customWidth="1" outlineLevel="1"/>
    <col min="53" max="57" width="26.88671875" style="173" customWidth="1" outlineLevel="1"/>
    <col min="58" max="58" width="21.5546875" style="170" customWidth="1"/>
    <col min="59" max="59" width="23.44140625" style="14" customWidth="1"/>
    <col min="60" max="60" width="21.5546875" style="14" customWidth="1"/>
    <col min="61" max="61" width="0" style="14" hidden="1" customWidth="1"/>
    <col min="62" max="16384" width="16.33203125" style="14" hidden="1"/>
  </cols>
  <sheetData>
    <row r="1" spans="1:60" ht="48" customHeight="1" x14ac:dyDescent="0.3">
      <c r="A1" s="54" t="s">
        <v>38</v>
      </c>
      <c r="B1" s="55"/>
      <c r="C1" s="55"/>
      <c r="D1" s="55"/>
      <c r="E1" s="55"/>
      <c r="F1" s="55"/>
      <c r="G1" s="55"/>
      <c r="H1" s="55"/>
      <c r="I1" s="55"/>
      <c r="J1" s="55"/>
      <c r="K1" s="55"/>
      <c r="L1" s="56"/>
      <c r="M1" s="55"/>
      <c r="N1" s="57"/>
      <c r="O1" s="274" t="s">
        <v>83</v>
      </c>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5"/>
      <c r="AU1" s="58"/>
      <c r="AV1" s="59"/>
      <c r="AW1" s="60"/>
      <c r="AX1" s="281"/>
      <c r="AY1" s="281"/>
      <c r="AZ1" s="281"/>
      <c r="BA1" s="281"/>
      <c r="BB1" s="281"/>
      <c r="BC1" s="281"/>
      <c r="BD1" s="281"/>
      <c r="BE1" s="282"/>
      <c r="BF1" s="276" t="s">
        <v>216</v>
      </c>
      <c r="BG1" s="264" t="s">
        <v>481</v>
      </c>
      <c r="BH1" s="266" t="s">
        <v>84</v>
      </c>
    </row>
    <row r="2" spans="1:60" s="15" customFormat="1" ht="84.75" customHeight="1" x14ac:dyDescent="0.3">
      <c r="A2" s="61" t="s">
        <v>10</v>
      </c>
      <c r="B2" s="62" t="s">
        <v>32</v>
      </c>
      <c r="C2" s="62" t="s">
        <v>120</v>
      </c>
      <c r="D2" s="63" t="s">
        <v>74</v>
      </c>
      <c r="E2" s="62" t="s">
        <v>33</v>
      </c>
      <c r="F2" s="62" t="s">
        <v>121</v>
      </c>
      <c r="G2" s="62" t="s">
        <v>119</v>
      </c>
      <c r="H2" s="64" t="s">
        <v>82</v>
      </c>
      <c r="I2" s="65" t="s">
        <v>122</v>
      </c>
      <c r="J2" s="65" t="s">
        <v>183</v>
      </c>
      <c r="K2" s="174" t="s">
        <v>138</v>
      </c>
      <c r="L2" s="66" t="s">
        <v>217</v>
      </c>
      <c r="M2" s="67" t="s">
        <v>34</v>
      </c>
      <c r="N2" s="66" t="s">
        <v>78</v>
      </c>
      <c r="O2" s="270" t="s">
        <v>471</v>
      </c>
      <c r="P2" s="270"/>
      <c r="Q2" s="270"/>
      <c r="R2" s="270"/>
      <c r="S2" s="270" t="s">
        <v>184</v>
      </c>
      <c r="T2" s="270"/>
      <c r="U2" s="270"/>
      <c r="V2" s="270"/>
      <c r="W2" s="270" t="s">
        <v>472</v>
      </c>
      <c r="X2" s="270"/>
      <c r="Y2" s="270"/>
      <c r="Z2" s="270"/>
      <c r="AA2" s="270" t="s">
        <v>185</v>
      </c>
      <c r="AB2" s="270"/>
      <c r="AC2" s="270"/>
      <c r="AD2" s="270"/>
      <c r="AE2" s="271" t="s">
        <v>473</v>
      </c>
      <c r="AF2" s="272"/>
      <c r="AG2" s="272"/>
      <c r="AH2" s="273"/>
      <c r="AI2" s="270" t="s">
        <v>474</v>
      </c>
      <c r="AJ2" s="270"/>
      <c r="AK2" s="270"/>
      <c r="AL2" s="270"/>
      <c r="AM2" s="271" t="s">
        <v>475</v>
      </c>
      <c r="AN2" s="272"/>
      <c r="AO2" s="272"/>
      <c r="AP2" s="273"/>
      <c r="AQ2" s="271" t="s">
        <v>476</v>
      </c>
      <c r="AR2" s="272"/>
      <c r="AS2" s="272"/>
      <c r="AT2" s="273"/>
      <c r="AU2" s="67" t="s">
        <v>75</v>
      </c>
      <c r="AV2" s="67" t="s">
        <v>34</v>
      </c>
      <c r="AW2" s="67" t="s">
        <v>78</v>
      </c>
      <c r="AX2" s="68" t="s">
        <v>186</v>
      </c>
      <c r="AY2" s="68" t="s">
        <v>187</v>
      </c>
      <c r="AZ2" s="68" t="s">
        <v>188</v>
      </c>
      <c r="BA2" s="68" t="s">
        <v>189</v>
      </c>
      <c r="BB2" s="68" t="s">
        <v>477</v>
      </c>
      <c r="BC2" s="68" t="s">
        <v>478</v>
      </c>
      <c r="BD2" s="68" t="s">
        <v>479</v>
      </c>
      <c r="BE2" s="68" t="s">
        <v>480</v>
      </c>
      <c r="BF2" s="277"/>
      <c r="BG2" s="265"/>
      <c r="BH2" s="267"/>
    </row>
    <row r="3" spans="1:60" s="16" customFormat="1" ht="64.5" customHeight="1" x14ac:dyDescent="0.3">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2" customHeight="1" x14ac:dyDescent="0.25">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5">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5">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5">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5">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5">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5">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5">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5">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5">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5">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5">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5">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5">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5">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5">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5">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5">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5">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5">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5">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8" thickBot="1" x14ac:dyDescent="0.3">
      <c r="A25" s="75"/>
      <c r="B25" s="50"/>
      <c r="C25" s="50"/>
      <c r="D25" s="50"/>
      <c r="E25" s="50"/>
      <c r="F25" s="50"/>
      <c r="G25" s="50"/>
      <c r="H25" s="50"/>
      <c r="I25" s="50"/>
      <c r="J25" s="50"/>
      <c r="K25" s="50"/>
      <c r="L25" s="50"/>
      <c r="M25" s="268" t="s">
        <v>135</v>
      </c>
      <c r="N25" s="269"/>
      <c r="O25" s="278">
        <f>SUMIF($H$4:$H$24,"Pagrindinis",R4:R24)</f>
        <v>0</v>
      </c>
      <c r="P25" s="279"/>
      <c r="Q25" s="279"/>
      <c r="R25" s="280"/>
      <c r="S25" s="278">
        <f>SUMIF($H$4:$H$24,"Pagrindinis",V4:V24)</f>
        <v>0</v>
      </c>
      <c r="T25" s="279"/>
      <c r="U25" s="279"/>
      <c r="V25" s="280"/>
      <c r="W25" s="278">
        <f>SUMIF($H$4:$H$24,"Pagrindinis",Z4:Z24)</f>
        <v>0</v>
      </c>
      <c r="X25" s="279"/>
      <c r="Y25" s="279"/>
      <c r="Z25" s="280"/>
      <c r="AA25" s="278">
        <f>SUMIF($H$4:$H$24,"Pagrindinis",AD4:AD24)</f>
        <v>0</v>
      </c>
      <c r="AB25" s="279"/>
      <c r="AC25" s="279"/>
      <c r="AD25" s="280"/>
      <c r="AE25" s="278">
        <f>SUMIF($H$4:$H$24,"Pagrindinis",AH4:AH24)</f>
        <v>0</v>
      </c>
      <c r="AF25" s="279"/>
      <c r="AG25" s="279"/>
      <c r="AH25" s="280"/>
      <c r="AI25" s="278">
        <f>SUMIF($H$4:$H$24,"Pagrindinis",AL4:AL24)</f>
        <v>0</v>
      </c>
      <c r="AJ25" s="279"/>
      <c r="AK25" s="279"/>
      <c r="AL25" s="280"/>
      <c r="AM25" s="278">
        <f>SUMIF($H$4:$H$24,"Pagrindinis",AP4:AP24)</f>
        <v>0</v>
      </c>
      <c r="AN25" s="279"/>
      <c r="AO25" s="279"/>
      <c r="AP25" s="280"/>
      <c r="AQ25" s="278">
        <f>SUMIF($H$4:$H$24,"Pagrindinis",AT4:AT24)</f>
        <v>0</v>
      </c>
      <c r="AR25" s="279"/>
      <c r="AS25" s="279"/>
      <c r="AT25" s="280"/>
      <c r="AU25" s="50"/>
      <c r="AV25" s="268" t="s">
        <v>135</v>
      </c>
      <c r="AW25" s="269"/>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3">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3">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3">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3">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3">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3">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3">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3">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3">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3">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3">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3">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3">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3">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3">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3">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3">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3">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3">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3">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3">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3">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3">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3">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3">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3">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3">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3">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3">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3">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3">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3">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3">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3">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3">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3">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3">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3">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3">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3">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3">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3">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3">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3">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3">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3">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3">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3">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3">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3">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3">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3">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3">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3">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3">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3">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3">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3">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3">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3">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3">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3">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3">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3">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3">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3">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3">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3">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3">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3">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3">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3">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3">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3">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3">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3">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3">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3">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3">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3">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3">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3">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3">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3">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3">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3">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3">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3">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3">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3">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3">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3">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3">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3">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3">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3">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3">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3">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3">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3">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3">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3">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3">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3">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3">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3">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3">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3">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3">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3">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3">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3">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3">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3">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3">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3">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3">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3">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3">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3">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3">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3">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3">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3">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3">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3">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3">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3">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3">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3">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3">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3">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3">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3">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3">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3">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3">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3">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3">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3">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3">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3">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3">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3">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3">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3">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3">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3">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3">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3">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3">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3">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3">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3">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3">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3">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3">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3">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3">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3">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3">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3">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3">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3">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3">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3">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3">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3">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3">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3">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3">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3">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3">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3">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3">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3">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3">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3">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3">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3">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3">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3">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3">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3">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3">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3">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3">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3">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3">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3">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3">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3">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3">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3">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3">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3">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3">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3">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3">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3">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3">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3">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3">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3">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3">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3">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3">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3">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3">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3">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3">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3">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3">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3">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3">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3">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3">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3">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3">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3">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3">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3">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3">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3">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3">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3">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3">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3">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3">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3">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3">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3">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3">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3">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3">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3">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3">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3">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3">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3">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3">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3">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3">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3">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3">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3">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3">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3">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3">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3">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3">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3">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3">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3">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3">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3">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3">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3">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3">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3">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3">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3">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3">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3">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3">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3">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3">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3">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3">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3">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3">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3">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3">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3">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3">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3">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3">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3">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3">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3">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3">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3">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3">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3">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3">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3">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3">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3">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3">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3">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3">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3">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3">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3">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3">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3">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3">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3">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3">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3">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3">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3">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3">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3">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3">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3">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3">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3">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3">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3">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3">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3">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3">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3">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3">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3">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3">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3">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3">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3">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3">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3">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3">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3">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3">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3">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3">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3">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3">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3">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3">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3">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3">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3">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3">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3">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3">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3">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3">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3">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3">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3">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3">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3">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3">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3">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3">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3">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3">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3">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3">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3">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3">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3">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3">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3">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3">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3">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3">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3">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3">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3">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3">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3">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3">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3">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3">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3">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3">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3">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3">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3">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3">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3">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3">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3">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3">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3">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3">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3">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3">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3">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3">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3">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3">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3">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3">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3">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3">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3">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3">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3">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3">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3">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3">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3">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3">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3">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3">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3">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3">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3">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3">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3">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3">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3">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3">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3">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3">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3">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3">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3">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3">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3">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3">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3">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3">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3">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3">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3">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3">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3">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3">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3">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3">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3">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3">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3">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3">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3">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3">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3">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3">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3">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3">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3">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3">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3">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3">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3">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3">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3">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3">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3">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3">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3">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3">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3">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3">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3">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3">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3">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3">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3">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3">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3">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3">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3">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3">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3">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3">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3">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3">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3">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3">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3">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3">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3">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3">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3">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3">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3">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3">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3">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3">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3">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3">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3">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3">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3">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3">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3">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3">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3">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3">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3">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3">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3">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3">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3">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3">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3">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3">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3">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3">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3">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3">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3">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3">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3">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3">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3">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3">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3">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3">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3">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3">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3">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3">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3">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3">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3">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3">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3">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3">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3">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3">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3">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3">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3">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3">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3">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3">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3">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3">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3">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3">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3">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3">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3">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3">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3">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3">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3">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3">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3">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3">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3">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3">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3">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3">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3">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3">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3">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3">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3">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3">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3">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3">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3">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3">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3">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3">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3">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3">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3">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3">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3">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3">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3">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3">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3">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3">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3">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3">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3">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3">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3">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3">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3">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3">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3">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3">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3">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3">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3">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3">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3">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3">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3">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3">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3">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3">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3">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3">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3">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3">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3">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3">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3">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3">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3">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3">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3">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3">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3">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3">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3">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3">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3">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3">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3">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3">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3">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3">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3">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3">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3">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3">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3">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3">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3">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3">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3">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3">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3">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3">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3">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3">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3">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3">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3">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3">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3">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3">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3">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3">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3">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3">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3">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3">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3">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3">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3">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3">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3">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3">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3">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3">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3">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3">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3">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3">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3">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3">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3">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3">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3">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3">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3">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3">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3">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3">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3">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3">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3">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3">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3">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3">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3">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3">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3">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3">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3">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3">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3">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3">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3">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3">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3">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3">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3">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3">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3">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3">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3">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3">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3">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3">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3">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3">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3">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3">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3">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3">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3">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3">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3">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3">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3">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3">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3">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3">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3">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3">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3">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3">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3">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3">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3">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3">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3">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3">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3">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3">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3">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3">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3">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yRL4zE6zPzZM1GaS0k8y1yTduPqBVYV11MaN6S+OCCZTHQDOgQCfj4EzTihpQ9iXoZhNIdcOYwV9yKkNhd3PHw==" saltValue="Db4SYxvzNZpF1WpbSCf41w==" spinCount="100000" sheet="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1706880</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8"/>
  <sheetViews>
    <sheetView zoomScaleNormal="100" workbookViewId="0">
      <selection activeCell="D3" sqref="D3"/>
    </sheetView>
  </sheetViews>
  <sheetFormatPr defaultColWidth="0" defaultRowHeight="13.2" zeroHeight="1" x14ac:dyDescent="0.25"/>
  <cols>
    <col min="1" max="1" width="21.6640625" style="182" customWidth="1"/>
    <col min="2" max="2" width="19" style="183" customWidth="1"/>
    <col min="3" max="9" width="19" style="182" customWidth="1"/>
    <col min="10" max="16383" width="8.88671875" style="182" hidden="1"/>
    <col min="16384" max="16384" width="1.33203125" style="182" hidden="1"/>
  </cols>
  <sheetData>
    <row r="1" spans="1:9" s="187" customFormat="1" ht="52.5" customHeight="1" x14ac:dyDescent="0.3">
      <c r="A1" s="283" t="s">
        <v>456</v>
      </c>
      <c r="B1" s="284"/>
      <c r="C1" s="284"/>
      <c r="D1" s="284"/>
      <c r="E1" s="284"/>
      <c r="F1" s="284"/>
      <c r="G1" s="284"/>
      <c r="H1" s="284"/>
      <c r="I1" s="284"/>
    </row>
    <row r="2" spans="1:9" s="187" customFormat="1" ht="25.2" customHeight="1" x14ac:dyDescent="0.3">
      <c r="A2" s="186" t="s">
        <v>10</v>
      </c>
      <c r="B2" s="186">
        <v>2022</v>
      </c>
      <c r="C2" s="186">
        <v>2023</v>
      </c>
      <c r="D2" s="186">
        <v>2024</v>
      </c>
      <c r="E2" s="186">
        <v>2025</v>
      </c>
      <c r="F2" s="186">
        <v>2026</v>
      </c>
      <c r="G2" s="186">
        <v>2027</v>
      </c>
      <c r="H2" s="186">
        <v>2028</v>
      </c>
      <c r="I2" s="186">
        <v>2029</v>
      </c>
    </row>
    <row r="3" spans="1:9" s="187" customFormat="1" ht="62.4" x14ac:dyDescent="0.3">
      <c r="A3" s="185" t="s">
        <v>366</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5">
      <c r="A4" s="206"/>
      <c r="B4" s="81"/>
      <c r="C4" s="206"/>
      <c r="D4" s="206"/>
      <c r="E4" s="206"/>
      <c r="F4" s="206"/>
      <c r="G4" s="206"/>
      <c r="H4" s="206"/>
      <c r="I4" s="206"/>
    </row>
    <row r="5" spans="1:9" ht="23.25" hidden="1" customHeight="1" x14ac:dyDescent="0.25">
      <c r="A5" s="206"/>
      <c r="B5" s="81"/>
      <c r="C5" s="206"/>
      <c r="D5" s="206"/>
      <c r="E5" s="206"/>
      <c r="F5" s="206"/>
      <c r="G5" s="206"/>
      <c r="H5" s="206"/>
      <c r="I5" s="206"/>
    </row>
    <row r="6" spans="1:9" ht="25.5" hidden="1" customHeight="1" x14ac:dyDescent="0.25">
      <c r="A6" s="206"/>
      <c r="B6" s="81"/>
      <c r="C6" s="206"/>
      <c r="D6" s="206"/>
      <c r="E6" s="206"/>
      <c r="F6" s="206"/>
      <c r="G6" s="206"/>
      <c r="H6" s="206"/>
      <c r="I6" s="206"/>
    </row>
    <row r="7" spans="1:9" ht="28.5" hidden="1" customHeight="1" x14ac:dyDescent="0.25">
      <c r="A7" s="206"/>
      <c r="B7" s="81"/>
      <c r="C7" s="206"/>
      <c r="D7" s="206"/>
      <c r="E7" s="206"/>
      <c r="F7" s="206"/>
      <c r="G7" s="206"/>
      <c r="H7" s="206"/>
      <c r="I7" s="206"/>
    </row>
    <row r="8" spans="1:9" ht="27.75" hidden="1" customHeight="1" x14ac:dyDescent="0.25">
      <c r="A8" s="206"/>
      <c r="B8" s="81"/>
      <c r="C8" s="206"/>
      <c r="D8" s="206"/>
      <c r="E8" s="206"/>
      <c r="F8" s="206"/>
      <c r="G8" s="206"/>
      <c r="H8" s="206"/>
      <c r="I8" s="206"/>
    </row>
  </sheetData>
  <sheetProtection algorithmName="SHA-512" hashValue="3SDzsMKNKPR8IsqlFCxMnV3hxHzEVad2lU1mkc2kk/Ir335eIQ0aPu9U8rCfD/gfA3gqLeM/ieQ4k7coaruXMg==" saltValue="vGXwIOW5AV+tCJQeiDfA6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4"/>
  <sheetViews>
    <sheetView topLeftCell="A13" workbookViewId="0">
      <selection activeCell="B35" sqref="B35"/>
    </sheetView>
  </sheetViews>
  <sheetFormatPr defaultColWidth="0" defaultRowHeight="15.6" zeroHeight="1" x14ac:dyDescent="0.3"/>
  <cols>
    <col min="1" max="1" width="64.5546875" style="187" customWidth="1"/>
    <col min="2" max="2" width="54" style="188" customWidth="1"/>
    <col min="3" max="3" width="68.109375" style="187" customWidth="1"/>
    <col min="4" max="4" width="40.6640625" style="187" customWidth="1"/>
    <col min="5" max="16384" width="8.88671875" style="187" hidden="1"/>
  </cols>
  <sheetData>
    <row r="1" spans="1:4" ht="25.2" customHeight="1" x14ac:dyDescent="0.3">
      <c r="A1" s="285" t="s">
        <v>393</v>
      </c>
      <c r="B1" s="285"/>
      <c r="C1" s="285"/>
      <c r="D1" s="179"/>
    </row>
    <row r="2" spans="1:4" x14ac:dyDescent="0.3">
      <c r="A2" s="189" t="s">
        <v>370</v>
      </c>
      <c r="B2" s="195" t="s">
        <v>369</v>
      </c>
      <c r="C2" s="195" t="s">
        <v>368</v>
      </c>
      <c r="D2" s="179"/>
    </row>
    <row r="3" spans="1:4" s="211" customFormat="1" ht="46.8" x14ac:dyDescent="0.3">
      <c r="A3" s="213" t="s">
        <v>133</v>
      </c>
      <c r="B3" s="209" t="s">
        <v>392</v>
      </c>
      <c r="C3" s="208" t="s">
        <v>391</v>
      </c>
      <c r="D3" s="212"/>
    </row>
    <row r="4" spans="1:4" s="211" customFormat="1" ht="31.2" x14ac:dyDescent="0.3">
      <c r="A4" s="194" t="s">
        <v>3</v>
      </c>
      <c r="B4" s="209" t="s">
        <v>382</v>
      </c>
      <c r="C4" s="208" t="s">
        <v>390</v>
      </c>
      <c r="D4" s="212"/>
    </row>
    <row r="5" spans="1:4" s="211" customFormat="1" ht="72.75" customHeight="1" x14ac:dyDescent="0.3">
      <c r="A5" s="194" t="s">
        <v>40</v>
      </c>
      <c r="B5" s="209" t="s">
        <v>389</v>
      </c>
      <c r="C5" s="214" t="s">
        <v>458</v>
      </c>
      <c r="D5" s="212"/>
    </row>
    <row r="6" spans="1:4" s="211" customFormat="1" ht="63.75" customHeight="1" x14ac:dyDescent="0.3">
      <c r="A6" s="194" t="s">
        <v>41</v>
      </c>
      <c r="B6" s="209" t="s">
        <v>389</v>
      </c>
      <c r="C6" s="214" t="s">
        <v>457</v>
      </c>
      <c r="D6" s="212"/>
    </row>
    <row r="7" spans="1:4" s="211" customFormat="1" ht="93" customHeight="1" x14ac:dyDescent="0.3">
      <c r="A7" s="194" t="s">
        <v>11</v>
      </c>
      <c r="B7" s="209" t="s">
        <v>388</v>
      </c>
      <c r="C7" s="208" t="s">
        <v>387</v>
      </c>
      <c r="D7" s="212"/>
    </row>
    <row r="8" spans="1:4" s="211" customFormat="1" ht="100.5" customHeight="1" x14ac:dyDescent="0.3">
      <c r="A8" s="194" t="s">
        <v>5</v>
      </c>
      <c r="B8" s="209" t="s">
        <v>386</v>
      </c>
      <c r="C8" s="208" t="s">
        <v>385</v>
      </c>
      <c r="D8" s="212"/>
    </row>
    <row r="9" spans="1:4" s="211" customFormat="1" ht="46.8" x14ac:dyDescent="0.3">
      <c r="A9" s="194" t="s">
        <v>25</v>
      </c>
      <c r="B9" s="223" t="s">
        <v>470</v>
      </c>
      <c r="C9" s="208" t="s">
        <v>384</v>
      </c>
      <c r="D9" s="212"/>
    </row>
    <row r="10" spans="1:4" s="211" customFormat="1" ht="46.8" x14ac:dyDescent="0.3">
      <c r="A10" s="194" t="s">
        <v>49</v>
      </c>
      <c r="B10" s="222" t="s">
        <v>382</v>
      </c>
      <c r="C10" s="208" t="s">
        <v>383</v>
      </c>
      <c r="D10" s="212"/>
    </row>
    <row r="11" spans="1:4" s="211" customFormat="1" ht="46.8" x14ac:dyDescent="0.3">
      <c r="A11" s="213" t="s">
        <v>25</v>
      </c>
      <c r="B11" s="222" t="s">
        <v>382</v>
      </c>
      <c r="C11" s="208" t="s">
        <v>383</v>
      </c>
      <c r="D11" s="212"/>
    </row>
    <row r="12" spans="1:4" s="211" customFormat="1" ht="46.8" x14ac:dyDescent="0.3">
      <c r="A12" s="213" t="s">
        <v>12</v>
      </c>
      <c r="B12" s="222" t="s">
        <v>382</v>
      </c>
      <c r="C12" s="208" t="s">
        <v>383</v>
      </c>
      <c r="D12" s="212"/>
    </row>
    <row r="13" spans="1:4" s="211" customFormat="1" ht="46.8" x14ac:dyDescent="0.3">
      <c r="A13" s="194" t="s">
        <v>42</v>
      </c>
      <c r="B13" s="209" t="s">
        <v>382</v>
      </c>
      <c r="C13" s="208" t="s">
        <v>381</v>
      </c>
      <c r="D13" s="212"/>
    </row>
    <row r="14" spans="1:4" s="211" customFormat="1" ht="31.2" x14ac:dyDescent="0.3">
      <c r="A14" s="194" t="s">
        <v>380</v>
      </c>
      <c r="B14" s="209" t="s">
        <v>379</v>
      </c>
      <c r="C14" s="208" t="s">
        <v>378</v>
      </c>
      <c r="D14" s="212"/>
    </row>
    <row r="15" spans="1:4" s="211" customFormat="1" ht="31.2" x14ac:dyDescent="0.3">
      <c r="A15" s="194" t="s">
        <v>50</v>
      </c>
      <c r="B15" s="222" t="s">
        <v>373</v>
      </c>
      <c r="C15" s="208" t="s">
        <v>377</v>
      </c>
      <c r="D15" s="212"/>
    </row>
    <row r="16" spans="1:4" s="211" customFormat="1" ht="31.2" x14ac:dyDescent="0.3">
      <c r="A16" s="213" t="s">
        <v>44</v>
      </c>
      <c r="B16" s="222" t="s">
        <v>373</v>
      </c>
      <c r="C16" s="208" t="s">
        <v>376</v>
      </c>
      <c r="D16" s="212"/>
    </row>
    <row r="17" spans="1:4" s="211" customFormat="1" x14ac:dyDescent="0.3">
      <c r="A17" s="213" t="s">
        <v>46</v>
      </c>
      <c r="B17" s="209" t="s">
        <v>375</v>
      </c>
      <c r="C17" s="208" t="s">
        <v>374</v>
      </c>
      <c r="D17" s="212"/>
    </row>
    <row r="18" spans="1:4" s="211" customFormat="1" x14ac:dyDescent="0.3">
      <c r="A18" s="213" t="s">
        <v>160</v>
      </c>
      <c r="B18" s="224" t="s">
        <v>373</v>
      </c>
      <c r="C18" s="208" t="s">
        <v>372</v>
      </c>
      <c r="D18" s="212"/>
    </row>
    <row r="19" spans="1:4" s="211" customFormat="1" x14ac:dyDescent="0.3">
      <c r="A19" s="213" t="s">
        <v>161</v>
      </c>
      <c r="B19" s="222" t="s">
        <v>373</v>
      </c>
      <c r="C19" s="208" t="s">
        <v>372</v>
      </c>
      <c r="D19" s="212"/>
    </row>
    <row r="20" spans="1:4" s="211" customFormat="1" x14ac:dyDescent="0.3">
      <c r="A20" s="213" t="s">
        <v>162</v>
      </c>
      <c r="B20" s="222" t="s">
        <v>373</v>
      </c>
      <c r="C20" s="208" t="s">
        <v>372</v>
      </c>
      <c r="D20" s="212"/>
    </row>
    <row r="21" spans="1:4" s="211" customFormat="1" x14ac:dyDescent="0.3">
      <c r="A21" s="213" t="s">
        <v>163</v>
      </c>
      <c r="B21" s="222" t="s">
        <v>373</v>
      </c>
      <c r="C21" s="208" t="s">
        <v>372</v>
      </c>
      <c r="D21" s="212"/>
    </row>
    <row r="22" spans="1:4" s="211" customFormat="1" x14ac:dyDescent="0.3">
      <c r="A22" s="210" t="s">
        <v>164</v>
      </c>
      <c r="B22" s="222" t="s">
        <v>373</v>
      </c>
      <c r="C22" s="208" t="s">
        <v>372</v>
      </c>
      <c r="D22" s="212"/>
    </row>
    <row r="23" spans="1:4" s="211" customFormat="1" x14ac:dyDescent="0.3">
      <c r="A23" s="210" t="s">
        <v>165</v>
      </c>
      <c r="B23" s="222" t="s">
        <v>373</v>
      </c>
      <c r="C23" s="208" t="s">
        <v>372</v>
      </c>
      <c r="D23" s="212"/>
    </row>
    <row r="24" spans="1:4" s="211" customFormat="1" x14ac:dyDescent="0.3">
      <c r="A24" s="210" t="s">
        <v>166</v>
      </c>
      <c r="B24" s="222" t="s">
        <v>373</v>
      </c>
      <c r="C24" s="208" t="s">
        <v>372</v>
      </c>
      <c r="D24" s="212"/>
    </row>
    <row r="25" spans="1:4" s="211" customFormat="1" x14ac:dyDescent="0.3">
      <c r="A25" s="210" t="s">
        <v>167</v>
      </c>
      <c r="B25" s="222" t="s">
        <v>373</v>
      </c>
      <c r="C25" s="208" t="s">
        <v>372</v>
      </c>
      <c r="D25" s="212"/>
    </row>
    <row r="26" spans="1:4" s="211" customFormat="1" x14ac:dyDescent="0.3">
      <c r="A26" s="210" t="s">
        <v>168</v>
      </c>
      <c r="B26" s="222" t="s">
        <v>373</v>
      </c>
      <c r="C26" s="208" t="s">
        <v>372</v>
      </c>
      <c r="D26" s="212"/>
    </row>
    <row r="27" spans="1:4" s="211" customFormat="1" x14ac:dyDescent="0.3">
      <c r="A27" s="210" t="s">
        <v>169</v>
      </c>
      <c r="B27" s="222" t="s">
        <v>373</v>
      </c>
      <c r="C27" s="208" t="s">
        <v>372</v>
      </c>
      <c r="D27" s="212"/>
    </row>
    <row r="28" spans="1:4" s="211" customFormat="1" x14ac:dyDescent="0.3">
      <c r="A28" s="210" t="s">
        <v>170</v>
      </c>
      <c r="B28" s="222" t="s">
        <v>373</v>
      </c>
      <c r="C28" s="208" t="s">
        <v>372</v>
      </c>
      <c r="D28" s="212"/>
    </row>
    <row r="29" spans="1:4" s="211" customFormat="1" x14ac:dyDescent="0.3">
      <c r="A29" s="210" t="s">
        <v>171</v>
      </c>
      <c r="B29" s="222" t="s">
        <v>373</v>
      </c>
      <c r="C29" s="208" t="s">
        <v>372</v>
      </c>
      <c r="D29" s="212"/>
    </row>
    <row r="30" spans="1:4" s="211" customFormat="1" x14ac:dyDescent="0.3">
      <c r="A30" s="210" t="s">
        <v>172</v>
      </c>
      <c r="B30" s="222" t="s">
        <v>373</v>
      </c>
      <c r="C30" s="208" t="s">
        <v>372</v>
      </c>
      <c r="D30" s="212"/>
    </row>
    <row r="31" spans="1:4" s="211" customFormat="1" x14ac:dyDescent="0.3">
      <c r="A31" s="210" t="s">
        <v>173</v>
      </c>
      <c r="B31" s="222" t="s">
        <v>373</v>
      </c>
      <c r="C31" s="208" t="s">
        <v>372</v>
      </c>
      <c r="D31" s="212"/>
    </row>
    <row r="32" spans="1:4" s="211" customFormat="1" ht="31.2" x14ac:dyDescent="0.3">
      <c r="A32" s="208" t="s">
        <v>174</v>
      </c>
      <c r="B32" s="222" t="s">
        <v>373</v>
      </c>
      <c r="C32" s="208" t="s">
        <v>372</v>
      </c>
      <c r="D32" s="212"/>
    </row>
    <row r="33" spans="1:4" s="211" customFormat="1" x14ac:dyDescent="0.3">
      <c r="A33" s="210" t="s">
        <v>175</v>
      </c>
      <c r="B33" s="222" t="s">
        <v>373</v>
      </c>
      <c r="C33" s="208" t="s">
        <v>372</v>
      </c>
      <c r="D33" s="212"/>
    </row>
    <row r="34" spans="1:4" s="211" customFormat="1" x14ac:dyDescent="0.3">
      <c r="A34" s="210" t="s">
        <v>176</v>
      </c>
      <c r="B34" s="222" t="s">
        <v>373</v>
      </c>
      <c r="C34" s="208" t="s">
        <v>372</v>
      </c>
      <c r="D34" s="212"/>
    </row>
    <row r="35" spans="1:4" s="211" customFormat="1" x14ac:dyDescent="0.3">
      <c r="A35" s="210" t="s">
        <v>47</v>
      </c>
      <c r="B35" s="222" t="s">
        <v>469</v>
      </c>
      <c r="C35" s="208" t="s">
        <v>372</v>
      </c>
      <c r="D35" s="212"/>
    </row>
    <row r="36" spans="1:4" s="191" customFormat="1" x14ac:dyDescent="0.3">
      <c r="A36" s="207"/>
      <c r="B36" s="193"/>
      <c r="C36" s="192"/>
    </row>
    <row r="37" spans="1:4" x14ac:dyDescent="0.3">
      <c r="A37" s="286" t="s">
        <v>371</v>
      </c>
      <c r="B37" s="286"/>
      <c r="C37" s="286"/>
      <c r="D37" s="286"/>
    </row>
    <row r="38" spans="1:4" ht="31.2" x14ac:dyDescent="0.3">
      <c r="A38" s="189" t="s">
        <v>370</v>
      </c>
      <c r="B38" s="189" t="s">
        <v>369</v>
      </c>
      <c r="C38" s="190" t="s">
        <v>368</v>
      </c>
      <c r="D38" s="189" t="s">
        <v>367</v>
      </c>
    </row>
    <row r="39" spans="1:4" x14ac:dyDescent="0.3">
      <c r="A39" s="220"/>
      <c r="B39" s="221"/>
      <c r="C39" s="220"/>
      <c r="D39" s="220"/>
    </row>
    <row r="40" spans="1:4" x14ac:dyDescent="0.3">
      <c r="A40" s="220"/>
      <c r="B40" s="221"/>
      <c r="C40" s="220"/>
      <c r="D40" s="220"/>
    </row>
    <row r="41" spans="1:4" x14ac:dyDescent="0.3">
      <c r="A41" s="220"/>
      <c r="B41" s="221"/>
      <c r="C41" s="220"/>
      <c r="D41" s="220"/>
    </row>
    <row r="42" spans="1:4" x14ac:dyDescent="0.3">
      <c r="A42" s="220"/>
      <c r="B42" s="221"/>
      <c r="C42" s="220"/>
      <c r="D42" s="220"/>
    </row>
    <row r="43" spans="1:4" x14ac:dyDescent="0.3">
      <c r="A43" s="220"/>
      <c r="B43" s="221"/>
      <c r="C43" s="220"/>
      <c r="D43" s="220"/>
    </row>
    <row r="44" spans="1:4" x14ac:dyDescent="0.3"/>
    <row r="45" spans="1:4" x14ac:dyDescent="0.3"/>
    <row r="46" spans="1:4" x14ac:dyDescent="0.3"/>
    <row r="47" spans="1:4" x14ac:dyDescent="0.3"/>
    <row r="48" spans="1:4" x14ac:dyDescent="0.3"/>
    <row r="49" x14ac:dyDescent="0.3"/>
    <row r="50" x14ac:dyDescent="0.3"/>
    <row r="51" x14ac:dyDescent="0.3"/>
    <row r="52" x14ac:dyDescent="0.3"/>
    <row r="53" x14ac:dyDescent="0.3"/>
    <row r="54" x14ac:dyDescent="0.3"/>
  </sheetData>
  <sheetProtection algorithmName="SHA-512" hashValue="tDxLrZtc2WMbWC+ng654ycoE/V/2lGsnjyzl1Du06+U/YVxlIh92OM5yDbkbgi24S92FhSuZMp74EmrBtBGIbg==" saltValue="/tfi9pzp1DwcgzMFbxNFqA==" spinCount="100000" sheet="1" objects="1" scenarios="1"/>
  <mergeCells count="2">
    <mergeCell ref="A1:C1"/>
    <mergeCell ref="A37:D37"/>
  </mergeCells>
  <hyperlinks>
    <hyperlink ref="B5" r:id="rId1" xr:uid="{00000000-0004-0000-0400-000002000000}"/>
    <hyperlink ref="B6" r:id="rId2" xr:uid="{00000000-0004-0000-0400-000003000000}"/>
    <hyperlink ref="B7" r:id="rId3" location="/" xr:uid="{00000000-0004-0000-0400-000005000000}"/>
    <hyperlink ref="B8" r:id="rId4" location="/" xr:uid="{00000000-0004-0000-0400-000006000000}"/>
    <hyperlink ref="B4" r:id="rId5" location="/" xr:uid="{00000000-0004-0000-0400-000008000000}"/>
    <hyperlink ref="B13" r:id="rId6" location="/" xr:uid="{00000000-0004-0000-0400-000009000000}"/>
    <hyperlink ref="B14" r:id="rId7" location="/" xr:uid="{00000000-0004-0000-0400-00000A000000}"/>
    <hyperlink ref="B17" r:id="rId8" xr:uid="{00000000-0004-0000-0400-000011000000}"/>
    <hyperlink ref="B18" r:id="rId9" xr:uid="{DC2AAC11-F34B-40E5-8E13-CA07B8BDB58F}"/>
    <hyperlink ref="B19" r:id="rId10" xr:uid="{39E319AE-9EC4-438B-9F55-F6D495266759}"/>
    <hyperlink ref="B20" r:id="rId11" xr:uid="{EE876513-FD1E-4107-93C0-B11EF1FBCA6D}"/>
    <hyperlink ref="B21" r:id="rId12" xr:uid="{1363AE3A-F4FA-4C7F-875C-FB60FC06CF02}"/>
    <hyperlink ref="B22:B35" r:id="rId13" display="http://stat.hi.lt/" xr:uid="{6B6AA407-F8B0-4C48-B204-DC519414BA32}"/>
    <hyperlink ref="B15" r:id="rId14" xr:uid="{1A14B5F8-9B72-4A13-AF6D-F1FD7C08DFF2}"/>
    <hyperlink ref="B16" r:id="rId15" xr:uid="{29E1A9C4-A358-4C4E-8218-0937E82FA20B}"/>
    <hyperlink ref="B12" r:id="rId16" location="/" xr:uid="{C385058F-8348-400B-A3C9-B30369D31FD0}"/>
    <hyperlink ref="B11" r:id="rId17" xr:uid="{ECFFAD8B-F83C-4990-8078-6E0444923EA0}"/>
    <hyperlink ref="B10" r:id="rId18" xr:uid="{94BA7C1D-0BC4-48B3-BD8D-B3B18BEBB590}"/>
    <hyperlink ref="B3" r:id="rId19" xr:uid="{00000000-0004-0000-0400-00000D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s1"/>
  <dimension ref="A1:B24"/>
  <sheetViews>
    <sheetView workbookViewId="0">
      <selection activeCell="E12" sqref="E12"/>
    </sheetView>
  </sheetViews>
  <sheetFormatPr defaultRowHeight="14.4" x14ac:dyDescent="0.3"/>
  <cols>
    <col min="1" max="1" width="37.88671875" customWidth="1"/>
    <col min="2" max="2" width="86.88671875" customWidth="1"/>
  </cols>
  <sheetData>
    <row r="1" spans="1:2" ht="15.6" x14ac:dyDescent="0.3">
      <c r="A1" s="285" t="s">
        <v>429</v>
      </c>
      <c r="B1" s="285"/>
    </row>
    <row r="2" spans="1:2" ht="15.6" x14ac:dyDescent="0.3">
      <c r="A2" s="195" t="s">
        <v>428</v>
      </c>
      <c r="B2" s="218" t="s">
        <v>427</v>
      </c>
    </row>
    <row r="3" spans="1:2" ht="31.2" x14ac:dyDescent="0.3">
      <c r="A3" s="216" t="s">
        <v>426</v>
      </c>
      <c r="B3" s="215" t="s">
        <v>425</v>
      </c>
    </row>
    <row r="4" spans="1:2" ht="40.5" customHeight="1" x14ac:dyDescent="0.3">
      <c r="A4" s="216" t="s">
        <v>468</v>
      </c>
      <c r="B4" s="215" t="s">
        <v>467</v>
      </c>
    </row>
    <row r="5" spans="1:2" ht="62.4" x14ac:dyDescent="0.3">
      <c r="A5" s="216" t="s">
        <v>424</v>
      </c>
      <c r="B5" s="215" t="s">
        <v>423</v>
      </c>
    </row>
    <row r="6" spans="1:2" ht="31.2" x14ac:dyDescent="0.3">
      <c r="A6" s="216" t="s">
        <v>422</v>
      </c>
      <c r="B6" s="215" t="s">
        <v>466</v>
      </c>
    </row>
    <row r="7" spans="1:2" ht="15.6" x14ac:dyDescent="0.3">
      <c r="A7" s="216" t="s">
        <v>421</v>
      </c>
      <c r="B7" s="215" t="s">
        <v>420</v>
      </c>
    </row>
    <row r="8" spans="1:2" ht="46.8" x14ac:dyDescent="0.3">
      <c r="A8" s="216" t="s">
        <v>419</v>
      </c>
      <c r="B8" s="215" t="s">
        <v>418</v>
      </c>
    </row>
    <row r="9" spans="1:2" ht="15.6" x14ac:dyDescent="0.3">
      <c r="A9" s="216" t="s">
        <v>132</v>
      </c>
      <c r="B9" s="215" t="s">
        <v>417</v>
      </c>
    </row>
    <row r="10" spans="1:2" ht="31.2" x14ac:dyDescent="0.3">
      <c r="A10" s="216" t="s">
        <v>416</v>
      </c>
      <c r="B10" s="215" t="s">
        <v>415</v>
      </c>
    </row>
    <row r="11" spans="1:2" ht="46.8" x14ac:dyDescent="0.3">
      <c r="A11" s="216" t="s">
        <v>414</v>
      </c>
      <c r="B11" s="215" t="s">
        <v>413</v>
      </c>
    </row>
    <row r="12" spans="1:2" ht="78" x14ac:dyDescent="0.3">
      <c r="A12" s="216" t="s">
        <v>412</v>
      </c>
      <c r="B12" s="215" t="s">
        <v>411</v>
      </c>
    </row>
    <row r="13" spans="1:2" ht="93.6" x14ac:dyDescent="0.3">
      <c r="A13" s="216" t="s">
        <v>410</v>
      </c>
      <c r="B13" s="215" t="s">
        <v>465</v>
      </c>
    </row>
    <row r="14" spans="1:2" ht="78" x14ac:dyDescent="0.3">
      <c r="A14" s="216" t="s">
        <v>409</v>
      </c>
      <c r="B14" s="215" t="s">
        <v>408</v>
      </c>
    </row>
    <row r="15" spans="1:2" ht="15.6" x14ac:dyDescent="0.3">
      <c r="A15" s="216" t="s">
        <v>407</v>
      </c>
      <c r="B15" s="215" t="s">
        <v>406</v>
      </c>
    </row>
    <row r="16" spans="1:2" ht="62.4" x14ac:dyDescent="0.3">
      <c r="A16" s="216" t="s">
        <v>464</v>
      </c>
      <c r="B16" s="215" t="s">
        <v>463</v>
      </c>
    </row>
    <row r="17" spans="1:2" ht="46.8" x14ac:dyDescent="0.3">
      <c r="A17" s="216" t="s">
        <v>405</v>
      </c>
      <c r="B17" s="215" t="s">
        <v>404</v>
      </c>
    </row>
    <row r="18" spans="1:2" ht="93.6" x14ac:dyDescent="0.3">
      <c r="A18" s="216" t="s">
        <v>462</v>
      </c>
      <c r="B18" s="215" t="s">
        <v>461</v>
      </c>
    </row>
    <row r="19" spans="1:2" ht="46.8" x14ac:dyDescent="0.3">
      <c r="A19" s="216" t="s">
        <v>403</v>
      </c>
      <c r="B19" s="215" t="s">
        <v>402</v>
      </c>
    </row>
    <row r="20" spans="1:2" ht="46.8" x14ac:dyDescent="0.3">
      <c r="A20" s="216" t="s">
        <v>401</v>
      </c>
      <c r="B20" s="215" t="s">
        <v>400</v>
      </c>
    </row>
    <row r="21" spans="1:2" ht="31.2" x14ac:dyDescent="0.3">
      <c r="A21" s="216" t="s">
        <v>399</v>
      </c>
      <c r="B21" s="215" t="s">
        <v>398</v>
      </c>
    </row>
    <row r="22" spans="1:2" ht="31.2" x14ac:dyDescent="0.3">
      <c r="A22" s="216" t="s">
        <v>397</v>
      </c>
      <c r="B22" s="215" t="s">
        <v>396</v>
      </c>
    </row>
    <row r="23" spans="1:2" ht="62.4" x14ac:dyDescent="0.3">
      <c r="A23" s="216" t="s">
        <v>460</v>
      </c>
      <c r="B23" s="217" t="s">
        <v>459</v>
      </c>
    </row>
    <row r="24" spans="1:2" ht="31.2" x14ac:dyDescent="0.3">
      <c r="A24" s="216" t="s">
        <v>395</v>
      </c>
      <c r="B24" s="215" t="s">
        <v>394</v>
      </c>
    </row>
  </sheetData>
  <sheetProtection algorithmName="SHA-512" hashValue="KDaWc6CqkwRquqJE810svXAjY1AyrxA0dHpRzKKYj3nC1z+LjUoMOpu2jnpert5Kpa0znaGuCWvoQep7uX50JQ==" saltValue="Gc7RaSLSEOl/7e5k+UTxnw=="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tabSelected="1" zoomScale="80" zoomScaleNormal="80" zoomScaleSheetLayoutView="55" workbookViewId="0">
      <pane ySplit="3" topLeftCell="A16" activePane="bottomLeft" state="frozen"/>
      <selection activeCell="B15" sqref="A12:J30"/>
      <selection pane="bottomLeft" activeCell="G5" sqref="G5"/>
    </sheetView>
  </sheetViews>
  <sheetFormatPr defaultColWidth="0" defaultRowHeight="13.2" zeroHeight="1" outlineLevelCol="1" x14ac:dyDescent="0.3"/>
  <cols>
    <col min="1" max="1" width="11.88671875" style="3" customWidth="1"/>
    <col min="2" max="2" width="15.5546875" style="2" bestFit="1" customWidth="1"/>
    <col min="3" max="3" width="23.44140625" style="2" customWidth="1"/>
    <col min="4" max="4" width="24" style="2" customWidth="1"/>
    <col min="5" max="5" width="31.44140625" style="2" customWidth="1"/>
    <col min="6" max="6" width="20.5546875" style="1" customWidth="1"/>
    <col min="7" max="7" width="55.33203125" style="5" customWidth="1"/>
    <col min="8" max="8" width="24.33203125" style="5" customWidth="1"/>
    <col min="9" max="9" width="21.6640625" style="5" customWidth="1" outlineLevel="1"/>
    <col min="10" max="10" width="17.33203125" style="3" customWidth="1"/>
    <col min="11" max="11" width="14.88671875" style="3" customWidth="1" outlineLevel="1"/>
    <col min="12" max="12" width="81.33203125" style="10" customWidth="1"/>
    <col min="13" max="13" width="19.33203125" style="3" customWidth="1"/>
    <col min="14" max="14" width="21.6640625" style="1" customWidth="1"/>
    <col min="15" max="16" width="7.33203125" style="8" customWidth="1"/>
    <col min="17" max="17" width="8.6640625" style="8" customWidth="1"/>
    <col min="18" max="18" width="11.33203125" style="11" customWidth="1"/>
    <col min="19" max="19" width="8.109375" style="8" customWidth="1"/>
    <col min="20" max="20" width="6.6640625" style="8" customWidth="1"/>
    <col min="21" max="21" width="10.88671875" style="8" customWidth="1"/>
    <col min="22" max="22" width="10.5546875" style="12" customWidth="1"/>
    <col min="23" max="23" width="7.5546875" style="8" customWidth="1"/>
    <col min="24" max="24" width="7.44140625" style="8" customWidth="1"/>
    <col min="25" max="25" width="7.5546875" style="8" customWidth="1"/>
    <col min="26" max="26" width="10.6640625" style="12" customWidth="1"/>
    <col min="27" max="28" width="5.6640625" style="2" customWidth="1"/>
    <col min="29" max="29" width="8.33203125" style="2" customWidth="1"/>
    <col min="30" max="30" width="10.44140625" style="13" customWidth="1"/>
    <col min="31" max="32" width="6.109375" style="2" customWidth="1"/>
    <col min="33" max="33" width="8.44140625" style="2" customWidth="1"/>
    <col min="34" max="34" width="10.33203125" style="13" customWidth="1"/>
    <col min="35" max="37" width="9.109375" style="13" customWidth="1"/>
    <col min="38" max="38" width="11.6640625" style="13" customWidth="1"/>
    <col min="39" max="41" width="9.109375" style="13" customWidth="1"/>
    <col min="42" max="42" width="11.33203125" style="13" customWidth="1"/>
    <col min="43" max="45" width="9.109375" style="13" customWidth="1"/>
    <col min="46" max="46" width="11.109375" style="13" customWidth="1"/>
    <col min="47" max="48" width="23.44140625" style="7" customWidth="1"/>
    <col min="49" max="49" width="16.33203125" style="1" customWidth="1"/>
    <col min="50" max="16384" width="16.33203125" style="1" hidden="1"/>
  </cols>
  <sheetData>
    <row r="1" spans="1:49" ht="63.6" customHeight="1" x14ac:dyDescent="0.3">
      <c r="A1" s="88" t="s">
        <v>38</v>
      </c>
      <c r="B1" s="89"/>
      <c r="C1" s="89"/>
      <c r="D1" s="89"/>
      <c r="E1" s="89"/>
      <c r="F1" s="89"/>
      <c r="G1" s="89"/>
      <c r="H1" s="89"/>
      <c r="I1" s="89"/>
      <c r="J1" s="89"/>
      <c r="K1" s="89"/>
      <c r="L1" s="90"/>
      <c r="M1" s="89"/>
      <c r="N1" s="91"/>
      <c r="O1" s="274" t="s">
        <v>83</v>
      </c>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5"/>
      <c r="AU1" s="299" t="s">
        <v>190</v>
      </c>
      <c r="AV1" s="299" t="s">
        <v>191</v>
      </c>
      <c r="AW1" s="299" t="s">
        <v>84</v>
      </c>
    </row>
    <row r="2" spans="1:49" s="6" customFormat="1" ht="85.2" customHeight="1" x14ac:dyDescent="0.3">
      <c r="A2" s="79" t="s">
        <v>10</v>
      </c>
      <c r="B2" s="92" t="s">
        <v>32</v>
      </c>
      <c r="C2" s="92" t="s">
        <v>120</v>
      </c>
      <c r="D2" s="93" t="s">
        <v>74</v>
      </c>
      <c r="E2" s="92" t="s">
        <v>33</v>
      </c>
      <c r="F2" s="92" t="s">
        <v>192</v>
      </c>
      <c r="G2" s="92" t="s">
        <v>61</v>
      </c>
      <c r="H2" s="94" t="s">
        <v>82</v>
      </c>
      <c r="I2" s="65" t="s">
        <v>122</v>
      </c>
      <c r="J2" s="65" t="s">
        <v>183</v>
      </c>
      <c r="K2" s="53" t="s">
        <v>138</v>
      </c>
      <c r="L2" s="66" t="s">
        <v>182</v>
      </c>
      <c r="M2" s="66" t="s">
        <v>34</v>
      </c>
      <c r="N2" s="66" t="s">
        <v>78</v>
      </c>
      <c r="O2" s="270" t="s">
        <v>471</v>
      </c>
      <c r="P2" s="270"/>
      <c r="Q2" s="270"/>
      <c r="R2" s="270"/>
      <c r="S2" s="270" t="s">
        <v>184</v>
      </c>
      <c r="T2" s="270"/>
      <c r="U2" s="270"/>
      <c r="V2" s="270"/>
      <c r="W2" s="270" t="s">
        <v>472</v>
      </c>
      <c r="X2" s="270"/>
      <c r="Y2" s="270"/>
      <c r="Z2" s="270"/>
      <c r="AA2" s="270" t="s">
        <v>185</v>
      </c>
      <c r="AB2" s="270"/>
      <c r="AC2" s="270"/>
      <c r="AD2" s="270"/>
      <c r="AE2" s="271" t="s">
        <v>473</v>
      </c>
      <c r="AF2" s="272"/>
      <c r="AG2" s="272"/>
      <c r="AH2" s="273"/>
      <c r="AI2" s="271" t="s">
        <v>474</v>
      </c>
      <c r="AJ2" s="272"/>
      <c r="AK2" s="272"/>
      <c r="AL2" s="273"/>
      <c r="AM2" s="271" t="s">
        <v>475</v>
      </c>
      <c r="AN2" s="272"/>
      <c r="AO2" s="272"/>
      <c r="AP2" s="273"/>
      <c r="AQ2" s="271" t="s">
        <v>476</v>
      </c>
      <c r="AR2" s="272"/>
      <c r="AS2" s="272"/>
      <c r="AT2" s="273"/>
      <c r="AU2" s="300"/>
      <c r="AV2" s="300"/>
      <c r="AW2" s="300"/>
    </row>
    <row r="3" spans="1:49" s="4" customFormat="1" ht="48" customHeight="1" x14ac:dyDescent="0.3">
      <c r="A3" s="66" t="s">
        <v>29</v>
      </c>
      <c r="B3" s="95" t="s">
        <v>26</v>
      </c>
      <c r="C3" s="95" t="s">
        <v>26</v>
      </c>
      <c r="D3" s="95" t="s">
        <v>26</v>
      </c>
      <c r="E3" s="95" t="s">
        <v>26</v>
      </c>
      <c r="F3" s="95" t="s">
        <v>26</v>
      </c>
      <c r="G3" s="95" t="s">
        <v>37</v>
      </c>
      <c r="H3" s="95" t="s">
        <v>81</v>
      </c>
      <c r="I3" s="95" t="s">
        <v>193</v>
      </c>
      <c r="J3" s="95" t="s">
        <v>35</v>
      </c>
      <c r="K3" s="96"/>
      <c r="L3" s="97" t="s">
        <v>194</v>
      </c>
      <c r="M3" s="97" t="s">
        <v>195</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2" customHeight="1" x14ac:dyDescent="0.3">
      <c r="A4" s="98">
        <v>1</v>
      </c>
      <c r="B4" s="290" t="s">
        <v>9</v>
      </c>
      <c r="C4" s="290" t="s">
        <v>71</v>
      </c>
      <c r="D4" s="291" t="s">
        <v>196</v>
      </c>
      <c r="E4" s="297" t="s">
        <v>142</v>
      </c>
      <c r="F4" s="87" t="s">
        <v>28</v>
      </c>
      <c r="G4" s="84" t="s">
        <v>140</v>
      </c>
      <c r="H4" s="99" t="s">
        <v>13</v>
      </c>
      <c r="I4" s="100" t="s">
        <v>20</v>
      </c>
      <c r="J4" s="100" t="str">
        <f t="shared" ref="J4:J11" si="0">IF(B4="Švietimas","Pasirinkite reikšmę","N/A")</f>
        <v>N/A</v>
      </c>
      <c r="K4" s="101" t="str">
        <f t="shared" ref="K4:K67" si="1">IF(H4="Pagrindinis","N/A","Aprašykite rodiklį")</f>
        <v>N/A</v>
      </c>
      <c r="L4" s="102" t="s">
        <v>218</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3">
      <c r="A5" s="98">
        <v>2</v>
      </c>
      <c r="B5" s="290"/>
      <c r="C5" s="290"/>
      <c r="D5" s="292"/>
      <c r="E5" s="298"/>
      <c r="F5" s="87" t="s">
        <v>28</v>
      </c>
      <c r="G5" s="84" t="s">
        <v>285</v>
      </c>
      <c r="H5" s="99" t="s">
        <v>13</v>
      </c>
      <c r="I5" s="100" t="s">
        <v>20</v>
      </c>
      <c r="J5" s="100" t="str">
        <f t="shared" si="0"/>
        <v>N/A</v>
      </c>
      <c r="K5" s="101" t="str">
        <f t="shared" si="1"/>
        <v>N/A</v>
      </c>
      <c r="L5" s="102" t="s">
        <v>219</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5" customHeight="1" x14ac:dyDescent="0.3">
      <c r="A6" s="98">
        <v>3</v>
      </c>
      <c r="B6" s="290"/>
      <c r="C6" s="290"/>
      <c r="D6" s="292"/>
      <c r="E6" s="298"/>
      <c r="F6" s="87" t="s">
        <v>28</v>
      </c>
      <c r="G6" s="84" t="s">
        <v>271</v>
      </c>
      <c r="H6" s="99" t="s">
        <v>14</v>
      </c>
      <c r="I6" s="100" t="s">
        <v>20</v>
      </c>
      <c r="J6" s="100" t="str">
        <f t="shared" si="0"/>
        <v>N/A</v>
      </c>
      <c r="K6" s="101" t="str">
        <f t="shared" si="1"/>
        <v>Aprašykite rodiklį</v>
      </c>
      <c r="L6" s="109" t="s">
        <v>220</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9.2" x14ac:dyDescent="0.3">
      <c r="A7" s="98">
        <v>4</v>
      </c>
      <c r="B7" s="290"/>
      <c r="C7" s="290"/>
      <c r="D7" s="292"/>
      <c r="E7" s="298"/>
      <c r="F7" s="87" t="s">
        <v>28</v>
      </c>
      <c r="G7" s="177" t="s">
        <v>282</v>
      </c>
      <c r="H7" s="99" t="s">
        <v>14</v>
      </c>
      <c r="I7" s="100" t="s">
        <v>20</v>
      </c>
      <c r="J7" s="100" t="str">
        <f t="shared" si="0"/>
        <v>N/A</v>
      </c>
      <c r="K7" s="101" t="str">
        <f t="shared" si="1"/>
        <v>Aprašykite rodiklį</v>
      </c>
      <c r="L7" s="109" t="s">
        <v>269</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9.6" x14ac:dyDescent="0.3">
      <c r="A8" s="98">
        <v>5</v>
      </c>
      <c r="B8" s="290"/>
      <c r="C8" s="290"/>
      <c r="D8" s="292"/>
      <c r="E8" s="291" t="s">
        <v>197</v>
      </c>
      <c r="F8" s="87" t="s">
        <v>28</v>
      </c>
      <c r="G8" s="87" t="s">
        <v>76</v>
      </c>
      <c r="H8" s="100" t="s">
        <v>13</v>
      </c>
      <c r="I8" s="100" t="s">
        <v>20</v>
      </c>
      <c r="J8" s="100" t="str">
        <f t="shared" si="0"/>
        <v>N/A</v>
      </c>
      <c r="K8" s="101" t="str">
        <f t="shared" si="1"/>
        <v>N/A</v>
      </c>
      <c r="L8" s="102" t="s">
        <v>221</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5" customHeight="1" x14ac:dyDescent="0.3">
      <c r="A9" s="98">
        <v>6</v>
      </c>
      <c r="B9" s="290"/>
      <c r="C9" s="290"/>
      <c r="D9" s="292"/>
      <c r="E9" s="292"/>
      <c r="F9" s="87" t="s">
        <v>28</v>
      </c>
      <c r="G9" s="87" t="s">
        <v>286</v>
      </c>
      <c r="H9" s="99" t="s">
        <v>14</v>
      </c>
      <c r="I9" s="100" t="s">
        <v>20</v>
      </c>
      <c r="J9" s="100" t="str">
        <f t="shared" si="0"/>
        <v>N/A</v>
      </c>
      <c r="K9" s="101" t="str">
        <f t="shared" si="1"/>
        <v>Aprašykite rodiklį</v>
      </c>
      <c r="L9" s="102" t="s">
        <v>330</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9.2" x14ac:dyDescent="0.3">
      <c r="A10" s="98">
        <v>7</v>
      </c>
      <c r="B10" s="290"/>
      <c r="C10" s="290"/>
      <c r="D10" s="292"/>
      <c r="E10" s="292"/>
      <c r="F10" s="87" t="s">
        <v>28</v>
      </c>
      <c r="G10" s="87" t="s">
        <v>336</v>
      </c>
      <c r="H10" s="99" t="s">
        <v>14</v>
      </c>
      <c r="I10" s="100" t="s">
        <v>20</v>
      </c>
      <c r="J10" s="100" t="str">
        <f t="shared" si="0"/>
        <v>N/A</v>
      </c>
      <c r="K10" s="101" t="str">
        <f t="shared" si="1"/>
        <v>Aprašykite rodiklį</v>
      </c>
      <c r="L10" s="109" t="s">
        <v>222</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 customHeight="1" x14ac:dyDescent="0.3">
      <c r="A11" s="98">
        <v>8</v>
      </c>
      <c r="B11" s="290"/>
      <c r="C11" s="290"/>
      <c r="D11" s="290" t="s">
        <v>52</v>
      </c>
      <c r="E11" s="291" t="s">
        <v>198</v>
      </c>
      <c r="F11" s="87" t="s">
        <v>28</v>
      </c>
      <c r="G11" s="87" t="s">
        <v>115</v>
      </c>
      <c r="H11" s="99" t="s">
        <v>13</v>
      </c>
      <c r="I11" s="100" t="s">
        <v>20</v>
      </c>
      <c r="J11" s="100" t="str">
        <f t="shared" si="0"/>
        <v>N/A</v>
      </c>
      <c r="K11" s="101" t="str">
        <f t="shared" si="1"/>
        <v>N/A</v>
      </c>
      <c r="L11" s="109" t="s">
        <v>223</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6" x14ac:dyDescent="0.3">
      <c r="A12" s="98">
        <v>9</v>
      </c>
      <c r="B12" s="290"/>
      <c r="C12" s="290"/>
      <c r="D12" s="290"/>
      <c r="E12" s="292"/>
      <c r="F12" s="87" t="s">
        <v>28</v>
      </c>
      <c r="G12" s="87" t="s">
        <v>141</v>
      </c>
      <c r="H12" s="99" t="s">
        <v>13</v>
      </c>
      <c r="I12" s="100" t="s">
        <v>20</v>
      </c>
      <c r="J12" s="100" t="str">
        <f>IF(B14="Švietimas","Pasirinkite reikšmę","N/A")</f>
        <v>N/A</v>
      </c>
      <c r="K12" s="101" t="str">
        <f t="shared" si="1"/>
        <v>N/A</v>
      </c>
      <c r="L12" s="109" t="s">
        <v>224</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9.2" x14ac:dyDescent="0.3">
      <c r="A13" s="98">
        <v>10</v>
      </c>
      <c r="B13" s="290"/>
      <c r="C13" s="290"/>
      <c r="D13" s="290"/>
      <c r="E13" s="292"/>
      <c r="F13" s="87" t="s">
        <v>28</v>
      </c>
      <c r="G13" s="87" t="s">
        <v>337</v>
      </c>
      <c r="H13" s="99" t="s">
        <v>14</v>
      </c>
      <c r="I13" s="100" t="s">
        <v>20</v>
      </c>
      <c r="J13" s="100" t="str">
        <f t="shared" ref="J13:J47" si="11">IF(B13="Švietimas","Pasirinkite reikšmę","N/A")</f>
        <v>N/A</v>
      </c>
      <c r="K13" s="101" t="str">
        <f t="shared" si="1"/>
        <v>Aprašykite rodiklį</v>
      </c>
      <c r="L13" s="109" t="s">
        <v>225</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2.8" x14ac:dyDescent="0.3">
      <c r="A14" s="98">
        <v>11</v>
      </c>
      <c r="B14" s="290"/>
      <c r="C14" s="290"/>
      <c r="D14" s="290"/>
      <c r="E14" s="290" t="s">
        <v>64</v>
      </c>
      <c r="F14" s="87" t="s">
        <v>28</v>
      </c>
      <c r="G14" s="87" t="s">
        <v>289</v>
      </c>
      <c r="H14" s="99" t="s">
        <v>13</v>
      </c>
      <c r="I14" s="100" t="s">
        <v>20</v>
      </c>
      <c r="J14" s="100" t="str">
        <f t="shared" si="11"/>
        <v>N/A</v>
      </c>
      <c r="K14" s="101" t="str">
        <f t="shared" si="1"/>
        <v>N/A</v>
      </c>
      <c r="L14" s="109" t="s">
        <v>226</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3">
      <c r="A15" s="98">
        <v>12</v>
      </c>
      <c r="B15" s="290"/>
      <c r="C15" s="290"/>
      <c r="D15" s="290"/>
      <c r="E15" s="290"/>
      <c r="F15" s="87" t="s">
        <v>28</v>
      </c>
      <c r="G15" s="87" t="s">
        <v>290</v>
      </c>
      <c r="H15" s="99" t="s">
        <v>14</v>
      </c>
      <c r="I15" s="100" t="s">
        <v>20</v>
      </c>
      <c r="J15" s="100" t="str">
        <f t="shared" si="11"/>
        <v>N/A</v>
      </c>
      <c r="K15" s="101" t="str">
        <f t="shared" si="1"/>
        <v>Aprašykite rodiklį</v>
      </c>
      <c r="L15" s="109" t="s">
        <v>227</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2" customHeight="1" x14ac:dyDescent="0.3">
      <c r="A16" s="98">
        <v>13</v>
      </c>
      <c r="B16" s="290"/>
      <c r="C16" s="290"/>
      <c r="D16" s="290"/>
      <c r="E16" s="291" t="s">
        <v>53</v>
      </c>
      <c r="F16" s="87" t="s">
        <v>28</v>
      </c>
      <c r="G16" s="87" t="s">
        <v>116</v>
      </c>
      <c r="H16" s="99" t="s">
        <v>13</v>
      </c>
      <c r="I16" s="100" t="s">
        <v>20</v>
      </c>
      <c r="J16" s="100" t="str">
        <f t="shared" si="11"/>
        <v>N/A</v>
      </c>
      <c r="K16" s="101" t="str">
        <f t="shared" si="1"/>
        <v>N/A</v>
      </c>
      <c r="L16" s="109" t="s">
        <v>223</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2.8" x14ac:dyDescent="0.3">
      <c r="A17" s="98">
        <v>14</v>
      </c>
      <c r="B17" s="290"/>
      <c r="C17" s="290"/>
      <c r="D17" s="290"/>
      <c r="E17" s="292"/>
      <c r="F17" s="87" t="s">
        <v>28</v>
      </c>
      <c r="G17" s="87" t="s">
        <v>117</v>
      </c>
      <c r="H17" s="99" t="s">
        <v>13</v>
      </c>
      <c r="I17" s="100" t="s">
        <v>20</v>
      </c>
      <c r="J17" s="100" t="str">
        <f t="shared" si="11"/>
        <v>N/A</v>
      </c>
      <c r="K17" s="101" t="str">
        <f t="shared" si="1"/>
        <v>N/A</v>
      </c>
      <c r="L17" s="109" t="s">
        <v>228</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9.2" x14ac:dyDescent="0.3">
      <c r="A18" s="98">
        <v>15</v>
      </c>
      <c r="B18" s="290"/>
      <c r="C18" s="290"/>
      <c r="D18" s="290"/>
      <c r="E18" s="292"/>
      <c r="F18" s="87" t="s">
        <v>28</v>
      </c>
      <c r="G18" s="87" t="s">
        <v>338</v>
      </c>
      <c r="H18" s="99" t="s">
        <v>14</v>
      </c>
      <c r="I18" s="100" t="s">
        <v>20</v>
      </c>
      <c r="J18" s="100" t="str">
        <f t="shared" si="11"/>
        <v>N/A</v>
      </c>
      <c r="K18" s="101" t="str">
        <f t="shared" si="1"/>
        <v>Aprašykite rodiklį</v>
      </c>
      <c r="L18" s="109" t="s">
        <v>225</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8.8" x14ac:dyDescent="0.3">
      <c r="A19" s="98">
        <v>16</v>
      </c>
      <c r="B19" s="293"/>
      <c r="C19" s="290"/>
      <c r="D19" s="290"/>
      <c r="E19" s="290"/>
      <c r="F19" s="87" t="s">
        <v>28</v>
      </c>
      <c r="G19" s="87" t="s">
        <v>333</v>
      </c>
      <c r="H19" s="99" t="s">
        <v>13</v>
      </c>
      <c r="I19" s="100" t="s">
        <v>20</v>
      </c>
      <c r="J19" s="100" t="str">
        <f t="shared" si="11"/>
        <v>N/A</v>
      </c>
      <c r="K19" s="101" t="str">
        <f t="shared" si="1"/>
        <v>N/A</v>
      </c>
      <c r="L19" s="109" t="s">
        <v>229</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9.2" x14ac:dyDescent="0.3">
      <c r="A20" s="98">
        <v>17</v>
      </c>
      <c r="B20" s="290"/>
      <c r="C20" s="290"/>
      <c r="D20" s="290"/>
      <c r="E20" s="290"/>
      <c r="F20" s="87" t="s">
        <v>28</v>
      </c>
      <c r="G20" s="87" t="s">
        <v>272</v>
      </c>
      <c r="H20" s="99" t="s">
        <v>14</v>
      </c>
      <c r="I20" s="100" t="s">
        <v>20</v>
      </c>
      <c r="J20" s="100" t="str">
        <f t="shared" si="11"/>
        <v>N/A</v>
      </c>
      <c r="K20" s="101" t="str">
        <f t="shared" si="1"/>
        <v>Aprašykite rodiklį</v>
      </c>
      <c r="L20" s="109" t="s">
        <v>227</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2.8" x14ac:dyDescent="0.3">
      <c r="A21" s="98">
        <v>18</v>
      </c>
      <c r="B21" s="290"/>
      <c r="C21" s="290"/>
      <c r="D21" s="290"/>
      <c r="E21" s="290"/>
      <c r="F21" s="87" t="s">
        <v>28</v>
      </c>
      <c r="G21" s="87" t="s">
        <v>210</v>
      </c>
      <c r="H21" s="99" t="s">
        <v>14</v>
      </c>
      <c r="I21" s="100" t="s">
        <v>20</v>
      </c>
      <c r="J21" s="100" t="str">
        <f t="shared" si="11"/>
        <v>N/A</v>
      </c>
      <c r="K21" s="101" t="str">
        <f t="shared" si="1"/>
        <v>Aprašykite rodiklį</v>
      </c>
      <c r="L21" s="109" t="s">
        <v>230</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3">
      <c r="A22" s="98">
        <v>19</v>
      </c>
      <c r="B22" s="290"/>
      <c r="C22" s="290"/>
      <c r="D22" s="290" t="s">
        <v>55</v>
      </c>
      <c r="E22" s="290" t="s">
        <v>199</v>
      </c>
      <c r="F22" s="87" t="s">
        <v>28</v>
      </c>
      <c r="G22" s="87" t="s">
        <v>73</v>
      </c>
      <c r="H22" s="99" t="s">
        <v>13</v>
      </c>
      <c r="I22" s="100" t="s">
        <v>20</v>
      </c>
      <c r="J22" s="100" t="str">
        <f t="shared" si="11"/>
        <v>N/A</v>
      </c>
      <c r="K22" s="101" t="str">
        <f t="shared" si="1"/>
        <v>N/A</v>
      </c>
      <c r="L22" s="117" t="s">
        <v>231</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3">
      <c r="A23" s="98">
        <v>20</v>
      </c>
      <c r="B23" s="290"/>
      <c r="C23" s="290"/>
      <c r="D23" s="290"/>
      <c r="E23" s="290"/>
      <c r="F23" s="87" t="s">
        <v>28</v>
      </c>
      <c r="G23" s="87" t="s">
        <v>339</v>
      </c>
      <c r="H23" s="99" t="s">
        <v>13</v>
      </c>
      <c r="I23" s="100" t="s">
        <v>20</v>
      </c>
      <c r="J23" s="100" t="str">
        <f t="shared" si="11"/>
        <v>N/A</v>
      </c>
      <c r="K23" s="101" t="str">
        <f t="shared" si="1"/>
        <v>N/A</v>
      </c>
      <c r="L23" s="117" t="s">
        <v>232</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9.2" x14ac:dyDescent="0.3">
      <c r="A24" s="98">
        <v>21</v>
      </c>
      <c r="B24" s="290"/>
      <c r="C24" s="290"/>
      <c r="D24" s="290"/>
      <c r="E24" s="290"/>
      <c r="F24" s="87" t="s">
        <v>28</v>
      </c>
      <c r="G24" s="112" t="s">
        <v>340</v>
      </c>
      <c r="H24" s="99" t="s">
        <v>14</v>
      </c>
      <c r="I24" s="100" t="s">
        <v>20</v>
      </c>
      <c r="J24" s="100" t="str">
        <f t="shared" si="11"/>
        <v>N/A</v>
      </c>
      <c r="K24" s="101" t="str">
        <f t="shared" si="1"/>
        <v>Aprašykite rodiklį</v>
      </c>
      <c r="L24" s="109" t="s">
        <v>225</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3">
      <c r="A25" s="98">
        <v>22</v>
      </c>
      <c r="B25" s="290"/>
      <c r="C25" s="290"/>
      <c r="D25" s="290"/>
      <c r="E25" s="290"/>
      <c r="F25" s="87" t="s">
        <v>28</v>
      </c>
      <c r="G25" s="87" t="s">
        <v>293</v>
      </c>
      <c r="H25" s="99" t="s">
        <v>14</v>
      </c>
      <c r="I25" s="100" t="s">
        <v>20</v>
      </c>
      <c r="J25" s="100" t="str">
        <f t="shared" si="11"/>
        <v>N/A</v>
      </c>
      <c r="K25" s="101" t="str">
        <f t="shared" si="1"/>
        <v>Aprašykite rodiklį</v>
      </c>
      <c r="L25" s="109" t="s">
        <v>227</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6" x14ac:dyDescent="0.3">
      <c r="A26" s="98">
        <v>23</v>
      </c>
      <c r="B26" s="294" t="s">
        <v>7</v>
      </c>
      <c r="C26" s="291" t="s">
        <v>200</v>
      </c>
      <c r="D26" s="290" t="s">
        <v>60</v>
      </c>
      <c r="E26" s="290" t="s">
        <v>201</v>
      </c>
      <c r="F26" s="87" t="s">
        <v>28</v>
      </c>
      <c r="G26" s="142" t="s">
        <v>316</v>
      </c>
      <c r="H26" s="99" t="s">
        <v>13</v>
      </c>
      <c r="I26" s="100" t="s">
        <v>20</v>
      </c>
      <c r="J26" s="100" t="str">
        <f t="shared" si="11"/>
        <v>N/A</v>
      </c>
      <c r="K26" s="101" t="str">
        <f t="shared" si="1"/>
        <v>N/A</v>
      </c>
      <c r="L26" s="109" t="s">
        <v>261</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3">
      <c r="A27" s="98">
        <v>24</v>
      </c>
      <c r="B27" s="295"/>
      <c r="C27" s="292"/>
      <c r="D27" s="290"/>
      <c r="E27" s="290"/>
      <c r="F27" s="87" t="s">
        <v>28</v>
      </c>
      <c r="G27" s="176" t="s">
        <v>294</v>
      </c>
      <c r="H27" s="99" t="s">
        <v>14</v>
      </c>
      <c r="I27" s="118" t="s">
        <v>28</v>
      </c>
      <c r="J27" s="100" t="str">
        <f t="shared" si="11"/>
        <v>N/A</v>
      </c>
      <c r="K27" s="101" t="str">
        <f t="shared" si="1"/>
        <v>Aprašykite rodiklį</v>
      </c>
      <c r="L27" s="109" t="s">
        <v>233</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6" x14ac:dyDescent="0.3">
      <c r="A28" s="98">
        <v>25</v>
      </c>
      <c r="B28" s="295"/>
      <c r="C28" s="292"/>
      <c r="D28" s="291" t="s">
        <v>59</v>
      </c>
      <c r="E28" s="291" t="s">
        <v>67</v>
      </c>
      <c r="F28" s="87" t="s">
        <v>28</v>
      </c>
      <c r="G28" s="112" t="s">
        <v>317</v>
      </c>
      <c r="H28" s="99" t="s">
        <v>13</v>
      </c>
      <c r="I28" s="99" t="s">
        <v>20</v>
      </c>
      <c r="J28" s="100" t="str">
        <f t="shared" si="11"/>
        <v>N/A</v>
      </c>
      <c r="K28" s="101" t="str">
        <f t="shared" si="1"/>
        <v>N/A</v>
      </c>
      <c r="L28" s="109" t="s">
        <v>262</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6" x14ac:dyDescent="0.3">
      <c r="A29" s="98">
        <v>26</v>
      </c>
      <c r="B29" s="295"/>
      <c r="C29" s="292"/>
      <c r="D29" s="292"/>
      <c r="E29" s="292"/>
      <c r="F29" s="87" t="s">
        <v>28</v>
      </c>
      <c r="G29" s="87" t="s">
        <v>321</v>
      </c>
      <c r="H29" s="99" t="s">
        <v>13</v>
      </c>
      <c r="I29" s="99" t="s">
        <v>20</v>
      </c>
      <c r="J29" s="100" t="str">
        <f t="shared" si="11"/>
        <v>N/A</v>
      </c>
      <c r="K29" s="101" t="str">
        <f t="shared" si="1"/>
        <v>N/A</v>
      </c>
      <c r="L29" s="109" t="s">
        <v>234</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9.2" x14ac:dyDescent="0.3">
      <c r="A30" s="98">
        <v>27</v>
      </c>
      <c r="B30" s="295"/>
      <c r="C30" s="292"/>
      <c r="D30" s="292"/>
      <c r="E30" s="292"/>
      <c r="F30" s="87" t="s">
        <v>28</v>
      </c>
      <c r="G30" s="84" t="s">
        <v>341</v>
      </c>
      <c r="H30" s="99" t="s">
        <v>14</v>
      </c>
      <c r="I30" s="99" t="s">
        <v>20</v>
      </c>
      <c r="J30" s="100" t="str">
        <f t="shared" si="11"/>
        <v>N/A</v>
      </c>
      <c r="K30" s="101" t="str">
        <f t="shared" si="1"/>
        <v>Aprašykite rodiklį</v>
      </c>
      <c r="L30" s="109" t="s">
        <v>235</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6" x14ac:dyDescent="0.3">
      <c r="A31" s="98">
        <v>28</v>
      </c>
      <c r="B31" s="295"/>
      <c r="C31" s="292"/>
      <c r="D31" s="291" t="s">
        <v>69</v>
      </c>
      <c r="E31" s="291" t="s">
        <v>159</v>
      </c>
      <c r="F31" s="87" t="s">
        <v>28</v>
      </c>
      <c r="G31" s="84" t="s">
        <v>318</v>
      </c>
      <c r="H31" s="99" t="s">
        <v>13</v>
      </c>
      <c r="I31" s="99" t="s">
        <v>20</v>
      </c>
      <c r="J31" s="100" t="str">
        <f t="shared" si="11"/>
        <v>N/A</v>
      </c>
      <c r="K31" s="101" t="str">
        <f t="shared" si="1"/>
        <v>N/A</v>
      </c>
      <c r="L31" s="109" t="s">
        <v>234</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9.2" x14ac:dyDescent="0.3">
      <c r="A32" s="98">
        <v>29</v>
      </c>
      <c r="B32" s="295"/>
      <c r="C32" s="292"/>
      <c r="D32" s="292"/>
      <c r="E32" s="292"/>
      <c r="F32" s="87" t="s">
        <v>28</v>
      </c>
      <c r="G32" s="84" t="s">
        <v>322</v>
      </c>
      <c r="H32" s="99" t="s">
        <v>13</v>
      </c>
      <c r="I32" s="118" t="s">
        <v>28</v>
      </c>
      <c r="J32" s="100" t="str">
        <f t="shared" si="11"/>
        <v>N/A</v>
      </c>
      <c r="K32" s="101" t="str">
        <f t="shared" si="1"/>
        <v>N/A</v>
      </c>
      <c r="L32" s="109" t="s">
        <v>236</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3">
      <c r="A33" s="98">
        <v>30</v>
      </c>
      <c r="B33" s="295"/>
      <c r="C33" s="292"/>
      <c r="D33" s="292"/>
      <c r="E33" s="292"/>
      <c r="F33" s="87" t="s">
        <v>28</v>
      </c>
      <c r="G33" s="148" t="s">
        <v>324</v>
      </c>
      <c r="H33" s="99" t="s">
        <v>13</v>
      </c>
      <c r="I33" s="99" t="s">
        <v>20</v>
      </c>
      <c r="J33" s="100" t="str">
        <f t="shared" si="11"/>
        <v>N/A</v>
      </c>
      <c r="K33" s="101" t="str">
        <f t="shared" si="1"/>
        <v>N/A</v>
      </c>
      <c r="L33" s="109" t="s">
        <v>237</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3">
      <c r="A34" s="98">
        <v>31</v>
      </c>
      <c r="B34" s="295"/>
      <c r="C34" s="292"/>
      <c r="D34" s="292"/>
      <c r="E34" s="292"/>
      <c r="F34" s="87" t="s">
        <v>28</v>
      </c>
      <c r="G34" s="148" t="s">
        <v>327</v>
      </c>
      <c r="H34" s="99" t="s">
        <v>14</v>
      </c>
      <c r="I34" s="99" t="s">
        <v>20</v>
      </c>
      <c r="J34" s="100" t="str">
        <f t="shared" si="11"/>
        <v>N/A</v>
      </c>
      <c r="K34" s="101" t="str">
        <f t="shared" si="1"/>
        <v>Aprašykite rodiklį</v>
      </c>
      <c r="L34" s="109" t="s">
        <v>263</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6" x14ac:dyDescent="0.3">
      <c r="A35" s="98">
        <v>32</v>
      </c>
      <c r="B35" s="295"/>
      <c r="C35" s="292"/>
      <c r="D35" s="292"/>
      <c r="E35" s="292"/>
      <c r="F35" s="87" t="s">
        <v>28</v>
      </c>
      <c r="G35" s="84" t="s">
        <v>296</v>
      </c>
      <c r="H35" s="99" t="s">
        <v>14</v>
      </c>
      <c r="I35" s="99" t="s">
        <v>20</v>
      </c>
      <c r="J35" s="100" t="str">
        <f t="shared" si="11"/>
        <v>N/A</v>
      </c>
      <c r="K35" s="101" t="str">
        <f t="shared" si="1"/>
        <v>Aprašykite rodiklį</v>
      </c>
      <c r="L35" s="109" t="s">
        <v>264</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6" x14ac:dyDescent="0.3">
      <c r="A36" s="98">
        <v>33</v>
      </c>
      <c r="B36" s="295"/>
      <c r="C36" s="292"/>
      <c r="D36" s="292"/>
      <c r="E36" s="292"/>
      <c r="F36" s="87" t="s">
        <v>28</v>
      </c>
      <c r="G36" s="84" t="s">
        <v>297</v>
      </c>
      <c r="H36" s="99" t="s">
        <v>14</v>
      </c>
      <c r="I36" s="99" t="s">
        <v>20</v>
      </c>
      <c r="J36" s="100" t="str">
        <f t="shared" si="11"/>
        <v>N/A</v>
      </c>
      <c r="K36" s="101" t="str">
        <f t="shared" si="1"/>
        <v>Aprašykite rodiklį</v>
      </c>
      <c r="L36" s="109" t="s">
        <v>238</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5" customHeight="1" x14ac:dyDescent="0.3">
      <c r="A37" s="98">
        <v>34</v>
      </c>
      <c r="B37" s="295"/>
      <c r="C37" s="292"/>
      <c r="D37" s="296"/>
      <c r="E37" s="296"/>
      <c r="F37" s="87" t="s">
        <v>28</v>
      </c>
      <c r="G37" s="175" t="s">
        <v>298</v>
      </c>
      <c r="H37" s="99" t="s">
        <v>14</v>
      </c>
      <c r="I37" s="99" t="s">
        <v>20</v>
      </c>
      <c r="J37" s="100" t="str">
        <f t="shared" si="11"/>
        <v>N/A</v>
      </c>
      <c r="K37" s="101" t="str">
        <f t="shared" si="1"/>
        <v>Aprašykite rodiklį</v>
      </c>
      <c r="L37" s="109" t="s">
        <v>239</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6" x14ac:dyDescent="0.3">
      <c r="A38" s="98">
        <v>35</v>
      </c>
      <c r="B38" s="294" t="s">
        <v>23</v>
      </c>
      <c r="C38" s="291" t="s">
        <v>68</v>
      </c>
      <c r="D38" s="291" t="s">
        <v>57</v>
      </c>
      <c r="E38" s="291" t="s">
        <v>58</v>
      </c>
      <c r="F38" s="87" t="s">
        <v>28</v>
      </c>
      <c r="G38" s="144" t="s">
        <v>319</v>
      </c>
      <c r="H38" s="99" t="s">
        <v>13</v>
      </c>
      <c r="I38" s="99" t="s">
        <v>20</v>
      </c>
      <c r="J38" s="100" t="str">
        <f t="shared" si="11"/>
        <v>N/A</v>
      </c>
      <c r="K38" s="101" t="str">
        <f t="shared" si="1"/>
        <v>N/A</v>
      </c>
      <c r="L38" s="102" t="s">
        <v>265</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92.4" x14ac:dyDescent="0.3">
      <c r="A39" s="98">
        <v>36</v>
      </c>
      <c r="B39" s="295"/>
      <c r="C39" s="292"/>
      <c r="D39" s="292"/>
      <c r="E39" s="292"/>
      <c r="F39" s="87" t="s">
        <v>28</v>
      </c>
      <c r="G39" s="148" t="s">
        <v>273</v>
      </c>
      <c r="H39" s="99" t="s">
        <v>14</v>
      </c>
      <c r="I39" s="99" t="s">
        <v>20</v>
      </c>
      <c r="J39" s="100" t="str">
        <f t="shared" si="11"/>
        <v>N/A</v>
      </c>
      <c r="K39" s="101" t="str">
        <f t="shared" si="1"/>
        <v>Aprašykite rodiklį</v>
      </c>
      <c r="L39" s="102" t="s">
        <v>270</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6" x14ac:dyDescent="0.3">
      <c r="A40" s="98">
        <v>37</v>
      </c>
      <c r="B40" s="295"/>
      <c r="C40" s="292"/>
      <c r="D40" s="292"/>
      <c r="E40" s="292"/>
      <c r="F40" s="87" t="s">
        <v>28</v>
      </c>
      <c r="G40" s="144" t="s">
        <v>283</v>
      </c>
      <c r="H40" s="99" t="s">
        <v>14</v>
      </c>
      <c r="I40" s="99" t="s">
        <v>20</v>
      </c>
      <c r="J40" s="100" t="str">
        <f t="shared" si="11"/>
        <v>N/A</v>
      </c>
      <c r="K40" s="101" t="str">
        <f t="shared" si="1"/>
        <v>Aprašykite rodiklį</v>
      </c>
      <c r="L40" s="102" t="s">
        <v>240</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3">
      <c r="A41" s="98">
        <v>38</v>
      </c>
      <c r="B41" s="295"/>
      <c r="C41" s="292"/>
      <c r="D41" s="291" t="s">
        <v>56</v>
      </c>
      <c r="E41" s="291" t="s">
        <v>202</v>
      </c>
      <c r="F41" s="87" t="s">
        <v>28</v>
      </c>
      <c r="G41" s="144" t="s">
        <v>299</v>
      </c>
      <c r="H41" s="99" t="s">
        <v>13</v>
      </c>
      <c r="I41" s="99" t="s">
        <v>20</v>
      </c>
      <c r="J41" s="100" t="str">
        <f t="shared" si="11"/>
        <v>N/A</v>
      </c>
      <c r="K41" s="101" t="str">
        <f t="shared" si="1"/>
        <v>N/A</v>
      </c>
      <c r="L41" s="102" t="s">
        <v>332</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3">
      <c r="A42" s="98">
        <v>39</v>
      </c>
      <c r="B42" s="295"/>
      <c r="C42" s="292"/>
      <c r="D42" s="292"/>
      <c r="E42" s="292"/>
      <c r="F42" s="87" t="s">
        <v>28</v>
      </c>
      <c r="G42" s="142" t="s">
        <v>334</v>
      </c>
      <c r="H42" s="99" t="s">
        <v>13</v>
      </c>
      <c r="I42" s="99" t="s">
        <v>20</v>
      </c>
      <c r="J42" s="100" t="str">
        <f t="shared" si="11"/>
        <v>N/A</v>
      </c>
      <c r="K42" s="101" t="str">
        <f t="shared" si="1"/>
        <v>N/A</v>
      </c>
      <c r="L42" s="102" t="s">
        <v>266</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66" x14ac:dyDescent="0.3">
      <c r="A43" s="98">
        <v>40</v>
      </c>
      <c r="B43" s="295"/>
      <c r="C43" s="292"/>
      <c r="D43" s="292"/>
      <c r="E43" s="292"/>
      <c r="F43" s="87" t="s">
        <v>28</v>
      </c>
      <c r="G43" s="142" t="s">
        <v>325</v>
      </c>
      <c r="H43" s="99" t="s">
        <v>14</v>
      </c>
      <c r="I43" s="99" t="s">
        <v>20</v>
      </c>
      <c r="J43" s="100" t="str">
        <f t="shared" si="11"/>
        <v>N/A</v>
      </c>
      <c r="K43" s="101" t="str">
        <f t="shared" si="1"/>
        <v>Aprašykite rodiklį</v>
      </c>
      <c r="L43" s="102" t="s">
        <v>241</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9.2" x14ac:dyDescent="0.3">
      <c r="A44" s="98">
        <v>41</v>
      </c>
      <c r="B44" s="295"/>
      <c r="C44" s="292"/>
      <c r="D44" s="291" t="s">
        <v>70</v>
      </c>
      <c r="E44" s="291" t="s">
        <v>72</v>
      </c>
      <c r="F44" s="87" t="s">
        <v>28</v>
      </c>
      <c r="G44" s="142" t="s">
        <v>300</v>
      </c>
      <c r="H44" s="99" t="s">
        <v>13</v>
      </c>
      <c r="I44" s="99" t="s">
        <v>20</v>
      </c>
      <c r="J44" s="100" t="str">
        <f t="shared" si="11"/>
        <v>N/A</v>
      </c>
      <c r="K44" s="101" t="str">
        <f t="shared" si="1"/>
        <v>N/A</v>
      </c>
      <c r="L44" s="102" t="s">
        <v>242</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6" x14ac:dyDescent="0.3">
      <c r="A45" s="98">
        <v>42</v>
      </c>
      <c r="B45" s="295"/>
      <c r="C45" s="292"/>
      <c r="D45" s="292"/>
      <c r="E45" s="292"/>
      <c r="F45" s="87" t="s">
        <v>28</v>
      </c>
      <c r="G45" s="142" t="s">
        <v>335</v>
      </c>
      <c r="H45" s="99" t="s">
        <v>13</v>
      </c>
      <c r="I45" s="99" t="s">
        <v>20</v>
      </c>
      <c r="J45" s="100" t="str">
        <f t="shared" si="11"/>
        <v>N/A</v>
      </c>
      <c r="K45" s="101" t="str">
        <f t="shared" si="1"/>
        <v>N/A</v>
      </c>
      <c r="L45" s="102" t="s">
        <v>243</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9.2" x14ac:dyDescent="0.3">
      <c r="A46" s="98">
        <v>43</v>
      </c>
      <c r="B46" s="295"/>
      <c r="C46" s="292"/>
      <c r="D46" s="292"/>
      <c r="E46" s="292"/>
      <c r="F46" s="87" t="s">
        <v>28</v>
      </c>
      <c r="G46" s="150" t="s">
        <v>274</v>
      </c>
      <c r="H46" s="99" t="s">
        <v>14</v>
      </c>
      <c r="I46" s="99" t="s">
        <v>20</v>
      </c>
      <c r="J46" s="100" t="str">
        <f t="shared" si="11"/>
        <v>N/A</v>
      </c>
      <c r="K46" s="101" t="str">
        <f t="shared" si="1"/>
        <v>Aprašykite rodiklį</v>
      </c>
      <c r="L46" s="102" t="s">
        <v>240</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00000000000006" customHeight="1" x14ac:dyDescent="0.3">
      <c r="A47" s="98">
        <v>44</v>
      </c>
      <c r="B47" s="123"/>
      <c r="C47" s="124"/>
      <c r="D47" s="296"/>
      <c r="E47" s="296"/>
      <c r="F47" s="87" t="s">
        <v>28</v>
      </c>
      <c r="G47" s="176" t="s">
        <v>301</v>
      </c>
      <c r="H47" s="99" t="s">
        <v>14</v>
      </c>
      <c r="I47" s="99" t="s">
        <v>20</v>
      </c>
      <c r="J47" s="100" t="str">
        <f t="shared" si="11"/>
        <v>N/A</v>
      </c>
      <c r="K47" s="101" t="str">
        <f t="shared" si="1"/>
        <v>Aprašykite rodiklį</v>
      </c>
      <c r="L47" s="102" t="s">
        <v>267</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6" x14ac:dyDescent="0.3">
      <c r="A48" s="98">
        <v>45</v>
      </c>
      <c r="B48" s="289" t="s">
        <v>8</v>
      </c>
      <c r="C48" s="290" t="s">
        <v>65</v>
      </c>
      <c r="D48" s="291" t="s">
        <v>66</v>
      </c>
      <c r="E48" s="290" t="s">
        <v>63</v>
      </c>
      <c r="F48" s="87" t="s">
        <v>28</v>
      </c>
      <c r="G48" s="148" t="s">
        <v>302</v>
      </c>
      <c r="H48" s="99" t="s">
        <v>13</v>
      </c>
      <c r="I48" s="99" t="s">
        <v>20</v>
      </c>
      <c r="J48" s="126" t="s">
        <v>28</v>
      </c>
      <c r="K48" s="101" t="str">
        <f t="shared" si="1"/>
        <v>N/A</v>
      </c>
      <c r="L48" s="109" t="s">
        <v>331</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6" x14ac:dyDescent="0.3">
      <c r="A49" s="98">
        <v>46</v>
      </c>
      <c r="B49" s="289"/>
      <c r="C49" s="290"/>
      <c r="D49" s="292"/>
      <c r="E49" s="290"/>
      <c r="F49" s="87" t="s">
        <v>28</v>
      </c>
      <c r="G49" s="148" t="s">
        <v>303</v>
      </c>
      <c r="H49" s="99" t="s">
        <v>13</v>
      </c>
      <c r="I49" s="99" t="s">
        <v>20</v>
      </c>
      <c r="J49" s="126" t="s">
        <v>28</v>
      </c>
      <c r="K49" s="101" t="str">
        <f t="shared" si="1"/>
        <v>N/A</v>
      </c>
      <c r="L49" s="109" t="s">
        <v>244</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6" x14ac:dyDescent="0.3">
      <c r="A50" s="98">
        <v>47</v>
      </c>
      <c r="B50" s="289"/>
      <c r="C50" s="290"/>
      <c r="D50" s="292"/>
      <c r="E50" s="290"/>
      <c r="F50" s="87" t="s">
        <v>28</v>
      </c>
      <c r="G50" s="148" t="s">
        <v>304</v>
      </c>
      <c r="H50" s="99" t="s">
        <v>14</v>
      </c>
      <c r="I50" s="99" t="s">
        <v>20</v>
      </c>
      <c r="J50" s="126" t="s">
        <v>28</v>
      </c>
      <c r="K50" s="101" t="str">
        <f t="shared" si="1"/>
        <v>Aprašykite rodiklį</v>
      </c>
      <c r="L50" s="109" t="s">
        <v>245</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6" x14ac:dyDescent="0.3">
      <c r="A51" s="98">
        <v>48</v>
      </c>
      <c r="B51" s="289"/>
      <c r="C51" s="290"/>
      <c r="D51" s="292"/>
      <c r="E51" s="290"/>
      <c r="F51" s="87" t="s">
        <v>28</v>
      </c>
      <c r="G51" s="84" t="s">
        <v>305</v>
      </c>
      <c r="H51" s="99" t="s">
        <v>14</v>
      </c>
      <c r="I51" s="99" t="s">
        <v>20</v>
      </c>
      <c r="J51" s="126" t="s">
        <v>28</v>
      </c>
      <c r="K51" s="101" t="str">
        <f t="shared" si="1"/>
        <v>Aprašykite rodiklį</v>
      </c>
      <c r="L51" s="109" t="s">
        <v>246</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66" x14ac:dyDescent="0.3">
      <c r="A52" s="98">
        <v>49</v>
      </c>
      <c r="B52" s="289"/>
      <c r="C52" s="290"/>
      <c r="D52" s="292"/>
      <c r="E52" s="290"/>
      <c r="F52" s="87" t="s">
        <v>28</v>
      </c>
      <c r="G52" s="142" t="s">
        <v>329</v>
      </c>
      <c r="H52" s="99" t="s">
        <v>14</v>
      </c>
      <c r="I52" s="99" t="s">
        <v>20</v>
      </c>
      <c r="J52" s="126" t="s">
        <v>28</v>
      </c>
      <c r="K52" s="101" t="str">
        <f t="shared" si="1"/>
        <v>Aprašykite rodiklį</v>
      </c>
      <c r="L52" s="109" t="s">
        <v>247</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6" x14ac:dyDescent="0.3">
      <c r="A53" s="98">
        <v>50</v>
      </c>
      <c r="B53" s="289"/>
      <c r="C53" s="290"/>
      <c r="D53" s="292"/>
      <c r="E53" s="290"/>
      <c r="F53" s="87" t="s">
        <v>28</v>
      </c>
      <c r="G53" s="175" t="s">
        <v>306</v>
      </c>
      <c r="H53" s="99" t="s">
        <v>14</v>
      </c>
      <c r="I53" s="99" t="s">
        <v>20</v>
      </c>
      <c r="J53" s="126" t="s">
        <v>28</v>
      </c>
      <c r="K53" s="101" t="str">
        <f t="shared" si="1"/>
        <v>Aprašykite rodiklį</v>
      </c>
      <c r="L53" s="109" t="s">
        <v>248</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6" x14ac:dyDescent="0.3">
      <c r="A54" s="98">
        <v>51</v>
      </c>
      <c r="B54" s="289"/>
      <c r="C54" s="290"/>
      <c r="D54" s="292"/>
      <c r="E54" s="290" t="s">
        <v>203</v>
      </c>
      <c r="F54" s="87" t="s">
        <v>28</v>
      </c>
      <c r="G54" s="148" t="s">
        <v>275</v>
      </c>
      <c r="H54" s="99" t="s">
        <v>13</v>
      </c>
      <c r="I54" s="99" t="s">
        <v>20</v>
      </c>
      <c r="J54" s="126" t="s">
        <v>28</v>
      </c>
      <c r="K54" s="101" t="str">
        <f t="shared" si="1"/>
        <v>N/A</v>
      </c>
      <c r="L54" s="109" t="s">
        <v>249</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6" x14ac:dyDescent="0.3">
      <c r="A55" s="98">
        <v>52</v>
      </c>
      <c r="B55" s="289"/>
      <c r="C55" s="290"/>
      <c r="D55" s="292"/>
      <c r="E55" s="290"/>
      <c r="F55" s="87" t="s">
        <v>28</v>
      </c>
      <c r="G55" s="148" t="s">
        <v>307</v>
      </c>
      <c r="H55" s="99" t="s">
        <v>14</v>
      </c>
      <c r="I55" s="99" t="s">
        <v>20</v>
      </c>
      <c r="J55" s="126" t="s">
        <v>28</v>
      </c>
      <c r="K55" s="101" t="str">
        <f t="shared" si="1"/>
        <v>Aprašykite rodiklį</v>
      </c>
      <c r="L55" s="109" t="s">
        <v>250</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6" x14ac:dyDescent="0.3">
      <c r="A56" s="98">
        <v>53</v>
      </c>
      <c r="B56" s="289"/>
      <c r="C56" s="290"/>
      <c r="D56" s="292"/>
      <c r="E56" s="290"/>
      <c r="F56" s="87" t="s">
        <v>28</v>
      </c>
      <c r="G56" s="84" t="s">
        <v>276</v>
      </c>
      <c r="H56" s="99" t="s">
        <v>14</v>
      </c>
      <c r="I56" s="99" t="s">
        <v>20</v>
      </c>
      <c r="J56" s="126" t="s">
        <v>28</v>
      </c>
      <c r="K56" s="101" t="str">
        <f t="shared" si="1"/>
        <v>Aprašykite rodiklį</v>
      </c>
      <c r="L56" s="109" t="s">
        <v>251</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66" x14ac:dyDescent="0.3">
      <c r="A57" s="98">
        <v>54</v>
      </c>
      <c r="B57" s="289"/>
      <c r="C57" s="290"/>
      <c r="D57" s="292"/>
      <c r="E57" s="290"/>
      <c r="F57" s="87" t="s">
        <v>28</v>
      </c>
      <c r="G57" s="142" t="s">
        <v>328</v>
      </c>
      <c r="H57" s="99" t="s">
        <v>14</v>
      </c>
      <c r="I57" s="99" t="s">
        <v>20</v>
      </c>
      <c r="J57" s="126" t="s">
        <v>28</v>
      </c>
      <c r="K57" s="101" t="str">
        <f t="shared" si="1"/>
        <v>Aprašykite rodiklį</v>
      </c>
      <c r="L57" s="109" t="s">
        <v>247</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6" x14ac:dyDescent="0.3">
      <c r="A58" s="98">
        <v>55</v>
      </c>
      <c r="B58" s="289"/>
      <c r="C58" s="290"/>
      <c r="D58" s="292"/>
      <c r="E58" s="290"/>
      <c r="F58" s="87" t="s">
        <v>28</v>
      </c>
      <c r="G58" s="175" t="s">
        <v>308</v>
      </c>
      <c r="H58" s="99" t="s">
        <v>14</v>
      </c>
      <c r="I58" s="99" t="s">
        <v>20</v>
      </c>
      <c r="J58" s="126" t="s">
        <v>28</v>
      </c>
      <c r="K58" s="101" t="str">
        <f t="shared" si="1"/>
        <v>Aprašykite rodiklį</v>
      </c>
      <c r="L58" s="109" t="s">
        <v>252</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6" x14ac:dyDescent="0.3">
      <c r="A59" s="98">
        <v>56</v>
      </c>
      <c r="B59" s="289"/>
      <c r="C59" s="290"/>
      <c r="D59" s="293" t="s">
        <v>147</v>
      </c>
      <c r="E59" s="293" t="s">
        <v>204</v>
      </c>
      <c r="F59" s="87" t="s">
        <v>28</v>
      </c>
      <c r="G59" s="148" t="s">
        <v>277</v>
      </c>
      <c r="H59" s="99" t="s">
        <v>13</v>
      </c>
      <c r="I59" s="99" t="s">
        <v>20</v>
      </c>
      <c r="J59" s="126" t="s">
        <v>28</v>
      </c>
      <c r="K59" s="101" t="str">
        <f t="shared" si="1"/>
        <v>N/A</v>
      </c>
      <c r="L59" s="109" t="s">
        <v>253</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66" x14ac:dyDescent="0.3">
      <c r="A60" s="98">
        <v>57</v>
      </c>
      <c r="B60" s="289"/>
      <c r="C60" s="290"/>
      <c r="D60" s="293"/>
      <c r="E60" s="293"/>
      <c r="F60" s="87" t="s">
        <v>28</v>
      </c>
      <c r="G60" s="148" t="s">
        <v>323</v>
      </c>
      <c r="H60" s="99" t="s">
        <v>14</v>
      </c>
      <c r="I60" s="99" t="s">
        <v>20</v>
      </c>
      <c r="J60" s="126" t="s">
        <v>28</v>
      </c>
      <c r="K60" s="101" t="str">
        <f t="shared" si="1"/>
        <v>Aprašykite rodiklį</v>
      </c>
      <c r="L60" s="109" t="s">
        <v>247</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6" x14ac:dyDescent="0.3">
      <c r="A61" s="98">
        <v>58</v>
      </c>
      <c r="B61" s="289"/>
      <c r="C61" s="290"/>
      <c r="D61" s="293"/>
      <c r="E61" s="293"/>
      <c r="F61" s="87" t="s">
        <v>28</v>
      </c>
      <c r="G61" s="148" t="s">
        <v>309</v>
      </c>
      <c r="H61" s="99" t="s">
        <v>14</v>
      </c>
      <c r="I61" s="99" t="s">
        <v>20</v>
      </c>
      <c r="J61" s="126" t="s">
        <v>28</v>
      </c>
      <c r="K61" s="101" t="str">
        <f t="shared" si="1"/>
        <v>Aprašykite rodiklį</v>
      </c>
      <c r="L61" s="109" t="s">
        <v>250</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6" x14ac:dyDescent="0.3">
      <c r="A62" s="98">
        <v>59</v>
      </c>
      <c r="B62" s="289"/>
      <c r="C62" s="290"/>
      <c r="D62" s="293"/>
      <c r="E62" s="293"/>
      <c r="F62" s="87" t="s">
        <v>28</v>
      </c>
      <c r="G62" s="84" t="s">
        <v>284</v>
      </c>
      <c r="H62" s="99" t="s">
        <v>14</v>
      </c>
      <c r="I62" s="99" t="s">
        <v>20</v>
      </c>
      <c r="J62" s="126" t="s">
        <v>28</v>
      </c>
      <c r="K62" s="101" t="str">
        <f t="shared" si="1"/>
        <v>Aprašykite rodiklį</v>
      </c>
      <c r="L62" s="109" t="s">
        <v>251</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6" x14ac:dyDescent="0.3">
      <c r="A63" s="98">
        <v>60</v>
      </c>
      <c r="B63" s="289"/>
      <c r="C63" s="290"/>
      <c r="D63" s="293"/>
      <c r="E63" s="293"/>
      <c r="F63" s="87" t="s">
        <v>28</v>
      </c>
      <c r="G63" s="175" t="s">
        <v>278</v>
      </c>
      <c r="H63" s="99" t="s">
        <v>14</v>
      </c>
      <c r="I63" s="99" t="s">
        <v>20</v>
      </c>
      <c r="J63" s="126" t="s">
        <v>28</v>
      </c>
      <c r="K63" s="101" t="str">
        <f t="shared" si="1"/>
        <v>Aprašykite rodiklį</v>
      </c>
      <c r="L63" s="109" t="s">
        <v>248</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6" x14ac:dyDescent="0.3">
      <c r="A64" s="98">
        <v>61</v>
      </c>
      <c r="B64" s="289"/>
      <c r="C64" s="290"/>
      <c r="D64" s="290" t="s">
        <v>155</v>
      </c>
      <c r="E64" s="290" t="s">
        <v>205</v>
      </c>
      <c r="F64" s="87" t="s">
        <v>28</v>
      </c>
      <c r="G64" s="148" t="s">
        <v>279</v>
      </c>
      <c r="H64" s="99" t="s">
        <v>13</v>
      </c>
      <c r="I64" s="99" t="s">
        <v>20</v>
      </c>
      <c r="J64" s="126" t="s">
        <v>28</v>
      </c>
      <c r="K64" s="101" t="str">
        <f t="shared" si="1"/>
        <v>N/A</v>
      </c>
      <c r="L64" s="109" t="s">
        <v>254</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6" x14ac:dyDescent="0.3">
      <c r="A65" s="98">
        <v>62</v>
      </c>
      <c r="B65" s="289"/>
      <c r="C65" s="290"/>
      <c r="D65" s="290"/>
      <c r="E65" s="290"/>
      <c r="F65" s="87" t="s">
        <v>28</v>
      </c>
      <c r="G65" s="148" t="s">
        <v>280</v>
      </c>
      <c r="H65" s="99" t="s">
        <v>14</v>
      </c>
      <c r="I65" s="99" t="s">
        <v>20</v>
      </c>
      <c r="J65" s="100" t="s">
        <v>28</v>
      </c>
      <c r="K65" s="101" t="str">
        <f t="shared" si="1"/>
        <v>Aprašykite rodiklį</v>
      </c>
      <c r="L65" s="109" t="s">
        <v>255</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6" x14ac:dyDescent="0.3">
      <c r="A66" s="98">
        <v>63</v>
      </c>
      <c r="B66" s="289"/>
      <c r="C66" s="290"/>
      <c r="D66" s="290"/>
      <c r="E66" s="290"/>
      <c r="F66" s="87" t="s">
        <v>28</v>
      </c>
      <c r="G66" s="148" t="s">
        <v>281</v>
      </c>
      <c r="H66" s="99" t="s">
        <v>14</v>
      </c>
      <c r="I66" s="99" t="s">
        <v>20</v>
      </c>
      <c r="J66" s="126" t="s">
        <v>28</v>
      </c>
      <c r="K66" s="101" t="str">
        <f t="shared" si="1"/>
        <v>Aprašykite rodiklį</v>
      </c>
      <c r="L66" s="109" t="s">
        <v>256</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6" x14ac:dyDescent="0.3">
      <c r="A67" s="98">
        <v>64</v>
      </c>
      <c r="B67" s="289"/>
      <c r="C67" s="290"/>
      <c r="D67" s="290"/>
      <c r="E67" s="290"/>
      <c r="F67" s="87" t="s">
        <v>28</v>
      </c>
      <c r="G67" s="148" t="s">
        <v>310</v>
      </c>
      <c r="H67" s="99" t="s">
        <v>14</v>
      </c>
      <c r="I67" s="99" t="s">
        <v>20</v>
      </c>
      <c r="J67" s="126" t="s">
        <v>28</v>
      </c>
      <c r="K67" s="101" t="str">
        <f t="shared" si="1"/>
        <v>Aprašykite rodiklį</v>
      </c>
      <c r="L67" s="109" t="s">
        <v>257</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6" x14ac:dyDescent="0.3">
      <c r="A68" s="98">
        <v>65</v>
      </c>
      <c r="B68" s="289"/>
      <c r="C68" s="290"/>
      <c r="D68" s="290"/>
      <c r="E68" s="290"/>
      <c r="F68" s="87" t="s">
        <v>28</v>
      </c>
      <c r="G68" s="148" t="s">
        <v>311</v>
      </c>
      <c r="H68" s="99" t="s">
        <v>13</v>
      </c>
      <c r="I68" s="99" t="s">
        <v>20</v>
      </c>
      <c r="J68" s="126" t="s">
        <v>28</v>
      </c>
      <c r="K68" s="101" t="str">
        <f t="shared" ref="K68:K70" si="14">IF(H68="Pagrindinis","N/A","Aprašykite rodiklį")</f>
        <v>N/A</v>
      </c>
      <c r="L68" s="109" t="s">
        <v>258</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6" x14ac:dyDescent="0.3">
      <c r="A69" s="98">
        <v>66</v>
      </c>
      <c r="B69" s="289"/>
      <c r="C69" s="290"/>
      <c r="D69" s="290"/>
      <c r="E69" s="290"/>
      <c r="F69" s="87" t="s">
        <v>28</v>
      </c>
      <c r="G69" s="148" t="s">
        <v>312</v>
      </c>
      <c r="H69" s="99" t="s">
        <v>14</v>
      </c>
      <c r="I69" s="99" t="s">
        <v>20</v>
      </c>
      <c r="J69" s="126" t="s">
        <v>28</v>
      </c>
      <c r="K69" s="101" t="str">
        <f t="shared" si="14"/>
        <v>Aprašykite rodiklį</v>
      </c>
      <c r="L69" s="109" t="s">
        <v>259</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6" x14ac:dyDescent="0.3">
      <c r="A70" s="98">
        <v>67</v>
      </c>
      <c r="B70" s="289"/>
      <c r="C70" s="290"/>
      <c r="D70" s="290"/>
      <c r="E70" s="290"/>
      <c r="F70" s="87" t="s">
        <v>28</v>
      </c>
      <c r="G70" s="84" t="s">
        <v>313</v>
      </c>
      <c r="H70" s="99" t="s">
        <v>14</v>
      </c>
      <c r="I70" s="99" t="s">
        <v>20</v>
      </c>
      <c r="J70" s="126" t="s">
        <v>28</v>
      </c>
      <c r="K70" s="101" t="str">
        <f t="shared" si="14"/>
        <v>Aprašykite rodiklį</v>
      </c>
      <c r="L70" s="109" t="s">
        <v>260</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3">
      <c r="A71" s="288" t="s">
        <v>206</v>
      </c>
      <c r="B71" s="288"/>
      <c r="C71" s="288"/>
      <c r="D71" s="288"/>
      <c r="E71" s="288"/>
      <c r="F71" s="288"/>
      <c r="G71" s="288"/>
      <c r="H71" s="288"/>
      <c r="I71" s="288"/>
      <c r="J71" s="288"/>
      <c r="K71" s="288"/>
      <c r="L71" s="288"/>
      <c r="M71" s="288"/>
      <c r="N71" s="288"/>
      <c r="O71" s="287">
        <f>SUM(R4:R70)</f>
        <v>0</v>
      </c>
      <c r="P71" s="287"/>
      <c r="Q71" s="287"/>
      <c r="R71" s="287"/>
      <c r="S71" s="287">
        <f>SUM(V4:V70)</f>
        <v>0</v>
      </c>
      <c r="T71" s="287"/>
      <c r="U71" s="287"/>
      <c r="V71" s="287"/>
      <c r="W71" s="287">
        <f>SUM(Z4:Z70)</f>
        <v>0</v>
      </c>
      <c r="X71" s="287"/>
      <c r="Y71" s="287"/>
      <c r="Z71" s="287"/>
      <c r="AA71" s="287">
        <f>SUM(AD4:AD70)</f>
        <v>0</v>
      </c>
      <c r="AB71" s="287"/>
      <c r="AC71" s="287"/>
      <c r="AD71" s="287"/>
      <c r="AE71" s="287">
        <f>SUM(AH4:AH70)</f>
        <v>0</v>
      </c>
      <c r="AF71" s="287"/>
      <c r="AG71" s="287"/>
      <c r="AH71" s="287"/>
      <c r="AI71" s="287">
        <f>SUM(AL4:AL70)</f>
        <v>0</v>
      </c>
      <c r="AJ71" s="287"/>
      <c r="AK71" s="287"/>
      <c r="AL71" s="287"/>
      <c r="AM71" s="287">
        <f>SUM(AP4:AP70)</f>
        <v>0</v>
      </c>
      <c r="AN71" s="287"/>
      <c r="AO71" s="287"/>
      <c r="AP71" s="287"/>
      <c r="AQ71" s="287">
        <f>SUM(AT4:AT70)</f>
        <v>0</v>
      </c>
      <c r="AR71" s="287"/>
      <c r="AS71" s="287"/>
      <c r="AT71" s="287"/>
      <c r="AU71" s="127" t="e">
        <f>SUM(AU4:AU70)</f>
        <v>#VALUE!</v>
      </c>
      <c r="AV71" s="128"/>
      <c r="AW71" s="129"/>
    </row>
    <row r="72" spans="1:49" hidden="1" x14ac:dyDescent="0.3">
      <c r="G72" s="9"/>
      <c r="H72" s="9"/>
      <c r="I72" s="9"/>
    </row>
    <row r="73" spans="1:49" hidden="1" x14ac:dyDescent="0.3">
      <c r="G73" s="9"/>
      <c r="H73" s="9"/>
      <c r="I73" s="9"/>
    </row>
    <row r="74" spans="1:49" hidden="1" x14ac:dyDescent="0.3">
      <c r="G74" s="9"/>
      <c r="H74" s="9"/>
      <c r="I74" s="9"/>
    </row>
    <row r="75" spans="1:49" hidden="1" x14ac:dyDescent="0.3">
      <c r="G75" s="9"/>
      <c r="H75" s="9"/>
      <c r="I75" s="9"/>
    </row>
    <row r="76" spans="1:49" hidden="1" x14ac:dyDescent="0.3">
      <c r="G76" s="9"/>
      <c r="H76" s="9"/>
      <c r="I76" s="9"/>
    </row>
    <row r="77" spans="1:49" hidden="1" x14ac:dyDescent="0.3">
      <c r="G77" s="9"/>
      <c r="H77" s="9"/>
      <c r="I77" s="9"/>
    </row>
    <row r="78" spans="1:49" hidden="1" x14ac:dyDescent="0.3">
      <c r="G78" s="9"/>
      <c r="H78" s="9"/>
      <c r="I78" s="9"/>
    </row>
    <row r="79" spans="1:49" hidden="1" x14ac:dyDescent="0.3">
      <c r="G79" s="9"/>
      <c r="H79" s="9"/>
      <c r="I79" s="9"/>
    </row>
    <row r="80" spans="1:49" s="3" customFormat="1" hidden="1" x14ac:dyDescent="0.3">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3">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3">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3">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3">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3">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3">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3">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3">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3">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3">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3">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3">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3">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3">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3">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3">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3">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3">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3">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3">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3">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3">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3">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3">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3">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3">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3">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3">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3">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3">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3">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3">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3">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3">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3">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3">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3">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3">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3">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3">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3">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3">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3">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3">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3">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3">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3">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3">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3">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3">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3">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3">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3">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3">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3">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3">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3">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3">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3">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3">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3">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3">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3">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3">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3">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3">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3">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3">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3">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3">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3">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3">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3">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3">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3">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3">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3">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3">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3">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3">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3">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3">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3">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3">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3">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3">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3">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3">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3">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3">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3">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3">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3">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3">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3">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3">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3">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3">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3">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3">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3">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3">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3">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3">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3">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3">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3">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3">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3">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3">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3">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3">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3">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3">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3">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3">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3">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3">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3">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3">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3">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3">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3">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3">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3">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3">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3">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3">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3">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3">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3">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3">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3">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3">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3">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3">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3">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3">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3">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3">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3">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3">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3">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GgwWQzops8/rr8YYs0ZX978RPsFI8ej4RCtypgN/kFAGkfvkW7ve/5DaloUUom0SgrU+0BMSAFFjXAd8P+bEg==" saltValue="zOtByFge7hhj1oFdsajOs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0"/>
  <sheetViews>
    <sheetView topLeftCell="AL67" zoomScale="85" zoomScaleNormal="85" workbookViewId="0">
      <selection activeCell="AS4" sqref="AS4:AS70"/>
    </sheetView>
  </sheetViews>
  <sheetFormatPr defaultColWidth="0" defaultRowHeight="14.4" zeroHeight="1" outlineLevelCol="1" x14ac:dyDescent="0.3"/>
  <cols>
    <col min="1" max="1" width="5.88671875" style="156" customWidth="1"/>
    <col min="2" max="2" width="59" style="156" customWidth="1"/>
    <col min="3" max="3" width="24.44140625" style="156" customWidth="1"/>
    <col min="4" max="4" width="41.44140625" style="156" customWidth="1"/>
    <col min="5" max="5" width="15.33203125" style="156" customWidth="1"/>
    <col min="6" max="6" width="47.33203125" style="156" customWidth="1"/>
    <col min="7" max="7" width="28" style="156" customWidth="1"/>
    <col min="8" max="8" width="5.88671875" style="156" customWidth="1"/>
    <col min="9" max="9" width="17.33203125" style="155" customWidth="1"/>
    <col min="10" max="10" width="19.6640625" style="155" customWidth="1"/>
    <col min="11" max="11" width="34.5546875" style="155" customWidth="1" outlineLevel="1"/>
    <col min="12" max="12" width="34.109375" style="155" customWidth="1" outlineLevel="1"/>
    <col min="13" max="13" width="22.33203125" style="155" customWidth="1"/>
    <col min="14" max="14" width="33.33203125" style="155" customWidth="1" outlineLevel="1"/>
    <col min="15" max="15" width="37" style="155" customWidth="1" outlineLevel="1"/>
    <col min="16" max="16" width="37.44140625" style="155" customWidth="1" outlineLevel="1"/>
    <col min="17" max="17" width="37" style="155" customWidth="1" outlineLevel="1"/>
    <col min="18" max="18" width="31.109375" style="155" customWidth="1"/>
    <col min="19" max="19" width="29.44140625" style="155" customWidth="1" outlineLevel="1"/>
    <col min="20" max="21" width="29.44140625" style="155" customWidth="1"/>
    <col min="22" max="22" width="29.88671875" style="155" customWidth="1" outlineLevel="1"/>
    <col min="23" max="23" width="29.44140625" style="155" customWidth="1"/>
    <col min="24" max="24" width="31" style="155" customWidth="1" outlineLevel="1"/>
    <col min="25" max="25" width="32.109375" style="155" customWidth="1"/>
    <col min="26" max="26" width="39.33203125" style="155" customWidth="1" outlineLevel="1"/>
    <col min="27" max="27" width="29.44140625" style="155" customWidth="1"/>
    <col min="28" max="28" width="28.5546875" style="155" customWidth="1"/>
    <col min="29" max="29" width="34.33203125" style="155" customWidth="1" outlineLevel="1"/>
    <col min="30" max="30" width="38.44140625" style="155" customWidth="1"/>
    <col min="31" max="31" width="43.88671875" style="155" customWidth="1" outlineLevel="1"/>
    <col min="32" max="32" width="29.44140625" style="155" customWidth="1"/>
    <col min="33" max="33" width="34" style="155" customWidth="1" outlineLevel="1"/>
    <col min="34" max="34" width="29.44140625" style="155" customWidth="1"/>
    <col min="35" max="35" width="32.109375" style="155" customWidth="1"/>
    <col min="36" max="36" width="43.5546875" style="155" customWidth="1" outlineLevel="1"/>
    <col min="37" max="37" width="36.109375" style="155" customWidth="1" outlineLevel="1"/>
    <col min="38" max="38" width="39.44140625" style="155" customWidth="1"/>
    <col min="39" max="39" width="37.33203125" style="155" customWidth="1" outlineLevel="1"/>
    <col min="40" max="40" width="30" style="155" customWidth="1"/>
    <col min="41" max="41" width="32.44140625" style="155" customWidth="1" outlineLevel="1"/>
    <col min="42" max="42" width="9.109375" style="154" customWidth="1"/>
    <col min="43" max="44" width="56.44140625" style="130" customWidth="1"/>
    <col min="45" max="46" width="47.6640625" style="130" customWidth="1"/>
    <col min="47" max="47" width="9.109375" style="130" hidden="1" customWidth="1"/>
    <col min="48" max="16384" width="9.109375" style="130" hidden="1"/>
  </cols>
  <sheetData>
    <row r="1" spans="1:46" ht="24.9" hidden="1" customHeight="1" x14ac:dyDescent="0.3">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 customHeight="1" x14ac:dyDescent="0.3">
      <c r="B2" s="301" t="s">
        <v>39</v>
      </c>
      <c r="C2" s="302"/>
      <c r="D2" s="302"/>
      <c r="E2" s="302"/>
      <c r="F2" s="302"/>
      <c r="G2" s="302"/>
      <c r="I2" s="303" t="s">
        <v>111</v>
      </c>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5"/>
      <c r="AQ2" s="306" t="s">
        <v>118</v>
      </c>
      <c r="AR2" s="307"/>
      <c r="AS2" s="307"/>
      <c r="AT2" s="308"/>
    </row>
    <row r="3" spans="1:46" ht="60" customHeight="1" x14ac:dyDescent="0.3">
      <c r="B3" s="132" t="s">
        <v>24</v>
      </c>
      <c r="C3" s="133" t="s">
        <v>51</v>
      </c>
      <c r="D3" s="134" t="s">
        <v>36</v>
      </c>
      <c r="E3" s="134" t="s">
        <v>21</v>
      </c>
      <c r="F3" s="135" t="s">
        <v>126</v>
      </c>
      <c r="G3" s="136" t="s">
        <v>22</v>
      </c>
      <c r="I3" s="137" t="s">
        <v>9</v>
      </c>
      <c r="J3" s="138" t="s">
        <v>149</v>
      </c>
      <c r="K3" s="139" t="s">
        <v>209</v>
      </c>
      <c r="L3" s="140" t="s">
        <v>92</v>
      </c>
      <c r="M3" s="141" t="s">
        <v>52</v>
      </c>
      <c r="N3" s="139" t="s">
        <v>88</v>
      </c>
      <c r="O3" s="139" t="s">
        <v>107</v>
      </c>
      <c r="P3" s="139" t="s">
        <v>53</v>
      </c>
      <c r="Q3" s="139" t="s">
        <v>54</v>
      </c>
      <c r="R3" s="141" t="s">
        <v>90</v>
      </c>
      <c r="S3" s="139" t="s">
        <v>109</v>
      </c>
      <c r="T3" s="137" t="s">
        <v>7</v>
      </c>
      <c r="U3" s="141" t="s">
        <v>211</v>
      </c>
      <c r="V3" s="139" t="s">
        <v>150</v>
      </c>
      <c r="W3" s="141" t="s">
        <v>59</v>
      </c>
      <c r="X3" s="139" t="s">
        <v>314</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315</v>
      </c>
      <c r="AO3" s="139" t="s">
        <v>157</v>
      </c>
      <c r="AQ3" s="66" t="s">
        <v>213</v>
      </c>
      <c r="AR3" s="66" t="s">
        <v>82</v>
      </c>
      <c r="AS3" s="53" t="s">
        <v>207</v>
      </c>
      <c r="AT3" s="66" t="s">
        <v>34</v>
      </c>
    </row>
    <row r="4" spans="1:46" s="143" customFormat="1" ht="96.75" customHeight="1" x14ac:dyDescent="0.3">
      <c r="A4" s="156"/>
      <c r="B4" s="80" t="s">
        <v>62</v>
      </c>
      <c r="C4" s="157"/>
      <c r="D4" s="157"/>
      <c r="E4" s="157"/>
      <c r="F4" s="142"/>
      <c r="G4" s="142" t="s">
        <v>268</v>
      </c>
      <c r="H4" s="156"/>
      <c r="I4" s="142" t="s">
        <v>143</v>
      </c>
      <c r="J4" s="144" t="s">
        <v>208</v>
      </c>
      <c r="K4" s="84" t="s">
        <v>140</v>
      </c>
      <c r="L4" s="144" t="s">
        <v>76</v>
      </c>
      <c r="M4" s="145" t="s">
        <v>91</v>
      </c>
      <c r="N4" s="144" t="s">
        <v>115</v>
      </c>
      <c r="O4" s="144" t="s">
        <v>289</v>
      </c>
      <c r="P4" s="144" t="s">
        <v>116</v>
      </c>
      <c r="Q4" s="84" t="s">
        <v>333</v>
      </c>
      <c r="R4" s="146" t="s">
        <v>108</v>
      </c>
      <c r="S4" s="144" t="s">
        <v>73</v>
      </c>
      <c r="T4" s="145" t="s">
        <v>97</v>
      </c>
      <c r="U4" s="146" t="s">
        <v>145</v>
      </c>
      <c r="V4" s="142" t="s">
        <v>316</v>
      </c>
      <c r="W4" s="146" t="s">
        <v>212</v>
      </c>
      <c r="X4" s="142" t="s">
        <v>317</v>
      </c>
      <c r="Y4" s="146" t="s">
        <v>158</v>
      </c>
      <c r="Z4" s="84" t="s">
        <v>318</v>
      </c>
      <c r="AA4" s="145" t="s">
        <v>114</v>
      </c>
      <c r="AB4" s="147" t="s">
        <v>98</v>
      </c>
      <c r="AC4" s="144" t="s">
        <v>319</v>
      </c>
      <c r="AD4" s="147" t="s">
        <v>100</v>
      </c>
      <c r="AE4" s="144" t="s">
        <v>299</v>
      </c>
      <c r="AF4" s="147" t="s">
        <v>101</v>
      </c>
      <c r="AG4" s="142" t="s">
        <v>300</v>
      </c>
      <c r="AH4" s="142" t="s">
        <v>103</v>
      </c>
      <c r="AI4" s="142" t="s">
        <v>105</v>
      </c>
      <c r="AJ4" s="148" t="s">
        <v>302</v>
      </c>
      <c r="AK4" s="148" t="s">
        <v>275</v>
      </c>
      <c r="AL4" s="147" t="s">
        <v>146</v>
      </c>
      <c r="AM4" s="148" t="s">
        <v>277</v>
      </c>
      <c r="AN4" s="146" t="s">
        <v>148</v>
      </c>
      <c r="AO4" s="148" t="s">
        <v>279</v>
      </c>
      <c r="AP4" s="154"/>
      <c r="AQ4" s="149" t="str">
        <f>_1.1.1._Mažinti_skurdo_lygį.[[#This Row],[1.1.1. Mažinti skurdo lygį.]]</f>
        <v>1.1.1.1.  Įdarbintų asmenų, priklausančių tam tikrai tikslinei grupei, dalis nuo įmonės veikloje dalyvavusių asmenų (proc.).</v>
      </c>
      <c r="AR4" s="99" t="s">
        <v>13</v>
      </c>
      <c r="AS4" s="102" t="s">
        <v>218</v>
      </c>
      <c r="AT4" s="103" t="s">
        <v>0</v>
      </c>
    </row>
    <row r="5" spans="1:46" s="143" customFormat="1" ht="136.5" customHeight="1" x14ac:dyDescent="0.3">
      <c r="A5" s="156"/>
      <c r="B5" s="80" t="s">
        <v>131</v>
      </c>
      <c r="C5" s="145" t="s">
        <v>9</v>
      </c>
      <c r="D5" s="142" t="s">
        <v>85</v>
      </c>
      <c r="E5" s="145" t="s">
        <v>13</v>
      </c>
      <c r="F5" s="142" t="s">
        <v>15</v>
      </c>
      <c r="G5" s="142" t="s">
        <v>127</v>
      </c>
      <c r="H5" s="156"/>
      <c r="I5" s="142" t="s">
        <v>89</v>
      </c>
      <c r="J5" s="142" t="s">
        <v>92</v>
      </c>
      <c r="K5" s="84" t="s">
        <v>285</v>
      </c>
      <c r="L5" s="84" t="s">
        <v>286</v>
      </c>
      <c r="M5" s="142" t="s">
        <v>106</v>
      </c>
      <c r="N5" s="84" t="s">
        <v>141</v>
      </c>
      <c r="O5" s="144" t="s">
        <v>290</v>
      </c>
      <c r="P5" s="144" t="s">
        <v>117</v>
      </c>
      <c r="Q5" s="84" t="s">
        <v>272</v>
      </c>
      <c r="R5" s="145"/>
      <c r="S5" s="144" t="s">
        <v>320</v>
      </c>
      <c r="T5" s="145" t="s">
        <v>95</v>
      </c>
      <c r="U5" s="145"/>
      <c r="V5" s="84" t="s">
        <v>294</v>
      </c>
      <c r="W5" s="145"/>
      <c r="X5" s="144" t="s">
        <v>321</v>
      </c>
      <c r="Y5" s="145"/>
      <c r="Z5" s="84" t="s">
        <v>322</v>
      </c>
      <c r="AA5" s="145" t="s">
        <v>113</v>
      </c>
      <c r="AB5" s="145"/>
      <c r="AC5" s="148" t="s">
        <v>273</v>
      </c>
      <c r="AD5" s="145"/>
      <c r="AE5" s="142" t="s">
        <v>334</v>
      </c>
      <c r="AF5" s="145"/>
      <c r="AG5" s="142" t="s">
        <v>335</v>
      </c>
      <c r="AH5" s="145" t="s">
        <v>151</v>
      </c>
      <c r="AI5" s="147" t="s">
        <v>144</v>
      </c>
      <c r="AJ5" s="148" t="s">
        <v>303</v>
      </c>
      <c r="AK5" s="148" t="s">
        <v>307</v>
      </c>
      <c r="AL5" s="145"/>
      <c r="AM5" s="148" t="s">
        <v>323</v>
      </c>
      <c r="AN5" s="145"/>
      <c r="AO5" s="148" t="s">
        <v>280</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219</v>
      </c>
      <c r="AT5" s="103" t="s">
        <v>0</v>
      </c>
    </row>
    <row r="6" spans="1:46" s="143" customFormat="1" ht="132" x14ac:dyDescent="0.3">
      <c r="A6" s="156"/>
      <c r="B6" s="80" t="s">
        <v>132</v>
      </c>
      <c r="C6" s="145" t="s">
        <v>7</v>
      </c>
      <c r="D6" s="142" t="s">
        <v>86</v>
      </c>
      <c r="E6" s="145" t="s">
        <v>14</v>
      </c>
      <c r="F6" s="142" t="s">
        <v>16</v>
      </c>
      <c r="G6" s="142" t="s">
        <v>128</v>
      </c>
      <c r="H6" s="156"/>
      <c r="I6" s="142" t="s">
        <v>90</v>
      </c>
      <c r="J6" s="145"/>
      <c r="K6" s="84" t="s">
        <v>271</v>
      </c>
      <c r="L6" s="142" t="s">
        <v>287</v>
      </c>
      <c r="M6" s="142" t="s">
        <v>93</v>
      </c>
      <c r="N6" s="148" t="s">
        <v>288</v>
      </c>
      <c r="O6" s="145"/>
      <c r="P6" s="146" t="s">
        <v>291</v>
      </c>
      <c r="Q6" s="84" t="s">
        <v>210</v>
      </c>
      <c r="R6" s="145"/>
      <c r="S6" s="142" t="s">
        <v>292</v>
      </c>
      <c r="T6" s="145" t="s">
        <v>96</v>
      </c>
      <c r="U6" s="145"/>
      <c r="V6" s="145"/>
      <c r="W6" s="145"/>
      <c r="X6" s="150" t="s">
        <v>295</v>
      </c>
      <c r="Y6" s="145"/>
      <c r="Z6" s="148" t="s">
        <v>324</v>
      </c>
      <c r="AA6" s="145" t="s">
        <v>112</v>
      </c>
      <c r="AB6" s="145"/>
      <c r="AC6" s="150" t="s">
        <v>283</v>
      </c>
      <c r="AD6" s="145"/>
      <c r="AE6" s="146" t="s">
        <v>325</v>
      </c>
      <c r="AF6" s="145"/>
      <c r="AG6" s="150" t="s">
        <v>274</v>
      </c>
      <c r="AH6" s="145" t="s">
        <v>156</v>
      </c>
      <c r="AI6" s="145"/>
      <c r="AJ6" s="148" t="s">
        <v>304</v>
      </c>
      <c r="AK6" s="84" t="s">
        <v>276</v>
      </c>
      <c r="AL6" s="145"/>
      <c r="AM6" s="148" t="s">
        <v>309</v>
      </c>
      <c r="AN6" s="145"/>
      <c r="AO6" s="148" t="s">
        <v>281</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220</v>
      </c>
      <c r="AT6" s="103" t="s">
        <v>6</v>
      </c>
    </row>
    <row r="7" spans="1:46" s="143" customFormat="1" ht="51" customHeight="1" x14ac:dyDescent="0.3">
      <c r="A7" s="156"/>
      <c r="B7" s="82" t="s">
        <v>133</v>
      </c>
      <c r="C7" s="145" t="s">
        <v>23</v>
      </c>
      <c r="D7" s="142" t="s">
        <v>326</v>
      </c>
      <c r="E7" s="145"/>
      <c r="F7" s="142" t="s">
        <v>17</v>
      </c>
      <c r="G7" s="142" t="s">
        <v>177</v>
      </c>
      <c r="H7" s="156"/>
      <c r="I7" s="145"/>
      <c r="J7" s="145"/>
      <c r="K7" s="144" t="s">
        <v>282</v>
      </c>
      <c r="L7" s="144"/>
      <c r="M7" s="146" t="s">
        <v>94</v>
      </c>
      <c r="N7" s="151"/>
      <c r="O7" s="145"/>
      <c r="P7" s="145"/>
      <c r="Q7" s="145"/>
      <c r="R7" s="145"/>
      <c r="S7" s="150" t="s">
        <v>293</v>
      </c>
      <c r="T7" s="145"/>
      <c r="U7" s="145"/>
      <c r="V7" s="145"/>
      <c r="W7" s="145"/>
      <c r="X7" s="145"/>
      <c r="Y7" s="145"/>
      <c r="Z7" s="148" t="s">
        <v>327</v>
      </c>
      <c r="AA7" s="145"/>
      <c r="AB7" s="145"/>
      <c r="AC7" s="152"/>
      <c r="AD7" s="145"/>
      <c r="AE7" s="145"/>
      <c r="AF7" s="145"/>
      <c r="AG7" s="152" t="s">
        <v>301</v>
      </c>
      <c r="AH7" s="151"/>
      <c r="AI7" s="145"/>
      <c r="AJ7" s="84" t="s">
        <v>305</v>
      </c>
      <c r="AK7" s="142" t="s">
        <v>328</v>
      </c>
      <c r="AL7" s="145"/>
      <c r="AM7" s="84" t="s">
        <v>284</v>
      </c>
      <c r="AN7" s="145"/>
      <c r="AO7" s="148" t="s">
        <v>310</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269</v>
      </c>
      <c r="AT7" s="103" t="s">
        <v>6</v>
      </c>
    </row>
    <row r="8" spans="1:46" s="143" customFormat="1" ht="105.6" x14ac:dyDescent="0.3">
      <c r="A8" s="156"/>
      <c r="B8" s="81" t="s">
        <v>215</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296</v>
      </c>
      <c r="AA8" s="145"/>
      <c r="AB8" s="145"/>
      <c r="AC8" s="145"/>
      <c r="AD8" s="145"/>
      <c r="AE8" s="145"/>
      <c r="AF8" s="145"/>
      <c r="AG8" s="145"/>
      <c r="AH8" s="151"/>
      <c r="AI8" s="145"/>
      <c r="AJ8" s="142" t="s">
        <v>329</v>
      </c>
      <c r="AK8" s="148" t="s">
        <v>308</v>
      </c>
      <c r="AL8" s="145"/>
      <c r="AM8" s="148" t="s">
        <v>278</v>
      </c>
      <c r="AN8" s="145"/>
      <c r="AO8" s="148" t="s">
        <v>311</v>
      </c>
      <c r="AP8" s="154"/>
      <c r="AQ8" s="149" t="str">
        <f>L4</f>
        <v>1.1.2.1. Įdarbintų asmenų, priklausančių tam tikrai tikslinei grupei, dalis nuo įmonės veikloje dalyvavusių asmenų (proc.).</v>
      </c>
      <c r="AR8" s="100" t="s">
        <v>13</v>
      </c>
      <c r="AS8" s="102" t="s">
        <v>221</v>
      </c>
      <c r="AT8" s="101" t="s">
        <v>0</v>
      </c>
    </row>
    <row r="9" spans="1:46" s="143" customFormat="1" ht="105.6" x14ac:dyDescent="0.3">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297</v>
      </c>
      <c r="AA9" s="151"/>
      <c r="AB9" s="151"/>
      <c r="AC9" s="151"/>
      <c r="AD9" s="151"/>
      <c r="AE9" s="151"/>
      <c r="AF9" s="151"/>
      <c r="AG9" s="151"/>
      <c r="AH9" s="151"/>
      <c r="AI9" s="151"/>
      <c r="AJ9" s="148" t="s">
        <v>306</v>
      </c>
      <c r="AK9" s="151"/>
      <c r="AL9" s="151"/>
      <c r="AM9" s="151"/>
      <c r="AN9" s="151"/>
      <c r="AO9" s="148" t="s">
        <v>312</v>
      </c>
      <c r="AP9" s="154"/>
      <c r="AQ9" s="149" t="str">
        <f>L5</f>
        <v>1.1.2.2. Asmenų, priklausančių tam tikrai tikslinei grupei ir gaunančių pašalpas, kurių skaičius dėl įdarbinimo įmonėje sumažėjo, dalis nuo įmonės veikloje dalyvavusių asmenų (proc.).</v>
      </c>
      <c r="AR9" s="99" t="s">
        <v>14</v>
      </c>
      <c r="AS9" s="102" t="s">
        <v>330</v>
      </c>
      <c r="AT9" s="101" t="s">
        <v>0</v>
      </c>
    </row>
    <row r="10" spans="1:46" s="143" customFormat="1" ht="92.4" x14ac:dyDescent="0.3">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298</v>
      </c>
      <c r="AA10" s="151"/>
      <c r="AB10" s="151"/>
      <c r="AC10" s="151"/>
      <c r="AD10" s="151"/>
      <c r="AE10" s="151"/>
      <c r="AF10" s="151"/>
      <c r="AG10" s="151"/>
      <c r="AH10" s="151"/>
      <c r="AI10" s="151"/>
      <c r="AJ10" s="151"/>
      <c r="AK10" s="151"/>
      <c r="AL10" s="151"/>
      <c r="AM10" s="151"/>
      <c r="AN10" s="151"/>
      <c r="AO10" s="84" t="s">
        <v>313</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222</v>
      </c>
      <c r="AT10" s="103" t="s">
        <v>6</v>
      </c>
    </row>
    <row r="11" spans="1:46" s="143" customFormat="1" ht="66" x14ac:dyDescent="0.3">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223</v>
      </c>
      <c r="AT11" s="113" t="s">
        <v>0</v>
      </c>
    </row>
    <row r="12" spans="1:46" s="143" customFormat="1" ht="66" x14ac:dyDescent="0.3">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224</v>
      </c>
      <c r="AT12" s="101" t="s">
        <v>6</v>
      </c>
    </row>
    <row r="13" spans="1:46" s="143" customFormat="1" ht="79.2" x14ac:dyDescent="0.3">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225</v>
      </c>
      <c r="AT13" s="103" t="s">
        <v>6</v>
      </c>
    </row>
    <row r="14" spans="1:46" s="143" customFormat="1" ht="66" x14ac:dyDescent="0.3">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226</v>
      </c>
      <c r="AT14" s="103" t="s">
        <v>0</v>
      </c>
    </row>
    <row r="15" spans="1:46" s="143" customFormat="1" ht="79.2" x14ac:dyDescent="0.3">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227</v>
      </c>
      <c r="AT15" s="103" t="s">
        <v>0</v>
      </c>
    </row>
    <row r="16" spans="1:46" s="143" customFormat="1" ht="66" x14ac:dyDescent="0.3">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223</v>
      </c>
      <c r="AT16" s="103" t="s">
        <v>0</v>
      </c>
    </row>
    <row r="17" spans="1:46" s="143" customFormat="1" ht="79.2" x14ac:dyDescent="0.3">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228</v>
      </c>
      <c r="AT17" s="103" t="s">
        <v>0</v>
      </c>
    </row>
    <row r="18" spans="1:46" s="143" customFormat="1" ht="79.2" x14ac:dyDescent="0.3">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225</v>
      </c>
      <c r="AT18" s="103" t="s">
        <v>6</v>
      </c>
    </row>
    <row r="19" spans="1:46" s="143" customFormat="1" ht="118.8" x14ac:dyDescent="0.3">
      <c r="A19" s="156"/>
      <c r="B19" s="81" t="s">
        <v>214</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229</v>
      </c>
      <c r="AT19" s="103" t="s">
        <v>0</v>
      </c>
    </row>
    <row r="20" spans="1:46" s="143" customFormat="1" ht="79.2" x14ac:dyDescent="0.3">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227</v>
      </c>
      <c r="AT20" s="103" t="s">
        <v>0</v>
      </c>
    </row>
    <row r="21" spans="1:46" s="143" customFormat="1" ht="52.8" x14ac:dyDescent="0.3">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230</v>
      </c>
      <c r="AT21" s="115" t="s">
        <v>0</v>
      </c>
    </row>
    <row r="22" spans="1:46" s="143" customFormat="1" ht="184.8" x14ac:dyDescent="0.3">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231</v>
      </c>
      <c r="AT22" s="103" t="s">
        <v>0</v>
      </c>
    </row>
    <row r="23" spans="1:46" s="143" customFormat="1" ht="158.4" x14ac:dyDescent="0.3">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232</v>
      </c>
      <c r="AT23" s="103" t="s">
        <v>0</v>
      </c>
    </row>
    <row r="24" spans="1:46" s="143" customFormat="1" ht="66" x14ac:dyDescent="0.3">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225</v>
      </c>
      <c r="AT24" s="103" t="s">
        <v>6</v>
      </c>
    </row>
    <row r="25" spans="1:46" ht="79.2" x14ac:dyDescent="0.3">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227</v>
      </c>
      <c r="AT25" s="103" t="s">
        <v>0</v>
      </c>
    </row>
    <row r="26" spans="1:46" ht="66" x14ac:dyDescent="0.3">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261</v>
      </c>
      <c r="AT26" s="103" t="s">
        <v>6</v>
      </c>
    </row>
    <row r="27" spans="1:46" ht="65.25" customHeight="1" x14ac:dyDescent="0.3">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233</v>
      </c>
      <c r="AT27" s="103" t="s">
        <v>6</v>
      </c>
    </row>
    <row r="28" spans="1:46" ht="93.75" customHeight="1" x14ac:dyDescent="0.3">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262</v>
      </c>
      <c r="AT28" s="103" t="s">
        <v>6</v>
      </c>
    </row>
    <row r="29" spans="1:46" ht="79.2" x14ac:dyDescent="0.3">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234</v>
      </c>
      <c r="AT29" s="103" t="s">
        <v>6</v>
      </c>
    </row>
    <row r="30" spans="1:46" ht="66" x14ac:dyDescent="0.3">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235</v>
      </c>
      <c r="AT30" s="103" t="s">
        <v>6</v>
      </c>
    </row>
    <row r="31" spans="1:46" ht="79.2" x14ac:dyDescent="0.3">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234</v>
      </c>
      <c r="AT31" s="103" t="s">
        <v>6</v>
      </c>
    </row>
    <row r="32" spans="1:46" ht="92.4" x14ac:dyDescent="0.3">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236</v>
      </c>
      <c r="AT32" s="103" t="s">
        <v>6</v>
      </c>
    </row>
    <row r="33" spans="2:46" ht="66" x14ac:dyDescent="0.3">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237</v>
      </c>
      <c r="AT33" s="103" t="s">
        <v>6</v>
      </c>
    </row>
    <row r="34" spans="2:46" ht="92.4" x14ac:dyDescent="0.3">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263</v>
      </c>
      <c r="AT34" s="103" t="s">
        <v>6</v>
      </c>
    </row>
    <row r="35" spans="2:46" ht="66" x14ac:dyDescent="0.3">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264</v>
      </c>
      <c r="AT35" s="103" t="s">
        <v>6</v>
      </c>
    </row>
    <row r="36" spans="2:46" ht="79.2" x14ac:dyDescent="0.3">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238</v>
      </c>
      <c r="AT36" s="103" t="s">
        <v>6</v>
      </c>
    </row>
    <row r="37" spans="2:46" ht="66" x14ac:dyDescent="0.3">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239</v>
      </c>
      <c r="AT37" s="103" t="s">
        <v>6</v>
      </c>
    </row>
    <row r="38" spans="2:46" ht="79.2" x14ac:dyDescent="0.3">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265</v>
      </c>
      <c r="AT38" s="100" t="s">
        <v>6</v>
      </c>
    </row>
    <row r="39" spans="2:46" ht="132" x14ac:dyDescent="0.3">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270</v>
      </c>
      <c r="AT39" s="100" t="s">
        <v>6</v>
      </c>
    </row>
    <row r="40" spans="2:46" ht="66" x14ac:dyDescent="0.3">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240</v>
      </c>
      <c r="AT40" s="103" t="s">
        <v>6</v>
      </c>
    </row>
    <row r="41" spans="2:46" ht="198" x14ac:dyDescent="0.3">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332</v>
      </c>
      <c r="AT41" s="100" t="s">
        <v>6</v>
      </c>
    </row>
    <row r="42" spans="2:46" ht="145.19999999999999" x14ac:dyDescent="0.3">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266</v>
      </c>
      <c r="AT42" s="100" t="s">
        <v>6</v>
      </c>
    </row>
    <row r="43" spans="2:46" ht="92.4" x14ac:dyDescent="0.3">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241</v>
      </c>
      <c r="AT43" s="103" t="s">
        <v>6</v>
      </c>
    </row>
    <row r="44" spans="2:46" ht="79.2" x14ac:dyDescent="0.3">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242</v>
      </c>
      <c r="AT44" s="103" t="s">
        <v>6</v>
      </c>
    </row>
    <row r="45" spans="2:46" ht="79.2" x14ac:dyDescent="0.3">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243</v>
      </c>
      <c r="AT45" s="103" t="s">
        <v>6</v>
      </c>
    </row>
    <row r="46" spans="2:46" ht="79.2" x14ac:dyDescent="0.3">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240</v>
      </c>
      <c r="AT46" s="103" t="s">
        <v>6</v>
      </c>
    </row>
    <row r="47" spans="2:46" ht="92.4" x14ac:dyDescent="0.3">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267</v>
      </c>
      <c r="AT47" s="103" t="s">
        <v>6</v>
      </c>
    </row>
    <row r="48" spans="2:46" ht="79.2" x14ac:dyDescent="0.3">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331</v>
      </c>
      <c r="AT48" s="103" t="s">
        <v>6</v>
      </c>
    </row>
    <row r="49" spans="43:46" ht="79.2" x14ac:dyDescent="0.3">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244</v>
      </c>
      <c r="AT49" s="103" t="s">
        <v>6</v>
      </c>
    </row>
    <row r="50" spans="43:46" ht="79.2" x14ac:dyDescent="0.3">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245</v>
      </c>
      <c r="AT50" s="103" t="s">
        <v>6</v>
      </c>
    </row>
    <row r="51" spans="43:46" ht="79.2" x14ac:dyDescent="0.3">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246</v>
      </c>
      <c r="AT51" s="103" t="s">
        <v>6</v>
      </c>
    </row>
    <row r="52" spans="43:46" ht="92.4" x14ac:dyDescent="0.3">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247</v>
      </c>
      <c r="AT52" s="103" t="s">
        <v>6</v>
      </c>
    </row>
    <row r="53" spans="43:46" ht="79.2" x14ac:dyDescent="0.3">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248</v>
      </c>
      <c r="AT53" s="103" t="s">
        <v>6</v>
      </c>
    </row>
    <row r="54" spans="43:46" ht="79.2" x14ac:dyDescent="0.3">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249</v>
      </c>
      <c r="AT54" s="103" t="s">
        <v>6</v>
      </c>
    </row>
    <row r="55" spans="43:46" ht="79.2" x14ac:dyDescent="0.3">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250</v>
      </c>
      <c r="AT55" s="103" t="s">
        <v>6</v>
      </c>
    </row>
    <row r="56" spans="43:46" ht="79.2" x14ac:dyDescent="0.3">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251</v>
      </c>
      <c r="AT56" s="103" t="s">
        <v>6</v>
      </c>
    </row>
    <row r="57" spans="43:46" ht="92.4" x14ac:dyDescent="0.3">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247</v>
      </c>
      <c r="AT57" s="103" t="s">
        <v>6</v>
      </c>
    </row>
    <row r="58" spans="43:46" ht="79.2" x14ac:dyDescent="0.3">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252</v>
      </c>
      <c r="AT58" s="103" t="s">
        <v>6</v>
      </c>
    </row>
    <row r="59" spans="43:46" ht="79.2" x14ac:dyDescent="0.3">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253</v>
      </c>
      <c r="AT59" s="103" t="s">
        <v>6</v>
      </c>
    </row>
    <row r="60" spans="43:46" ht="92.4" x14ac:dyDescent="0.3">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247</v>
      </c>
      <c r="AT60" s="103" t="s">
        <v>6</v>
      </c>
    </row>
    <row r="61" spans="43:46" ht="79.2" x14ac:dyDescent="0.3">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250</v>
      </c>
      <c r="AT61" s="103" t="s">
        <v>6</v>
      </c>
    </row>
    <row r="62" spans="43:46" ht="79.2" x14ac:dyDescent="0.3">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251</v>
      </c>
      <c r="AT62" s="103" t="s">
        <v>6</v>
      </c>
    </row>
    <row r="63" spans="43:46" ht="79.2" x14ac:dyDescent="0.3">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248</v>
      </c>
      <c r="AT63" s="103" t="s">
        <v>6</v>
      </c>
    </row>
    <row r="64" spans="43:46" ht="79.2" x14ac:dyDescent="0.3">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254</v>
      </c>
      <c r="AT64" s="103" t="s">
        <v>6</v>
      </c>
    </row>
    <row r="65" spans="43:46" ht="79.2" x14ac:dyDescent="0.3">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255</v>
      </c>
      <c r="AT65" s="103" t="s">
        <v>6</v>
      </c>
    </row>
    <row r="66" spans="43:46" ht="79.2" x14ac:dyDescent="0.3">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256</v>
      </c>
      <c r="AT66" s="103" t="s">
        <v>6</v>
      </c>
    </row>
    <row r="67" spans="43:46" ht="79.2" x14ac:dyDescent="0.3">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257</v>
      </c>
      <c r="AT67" s="103" t="s">
        <v>6</v>
      </c>
    </row>
    <row r="68" spans="43:46" ht="79.2" x14ac:dyDescent="0.3">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258</v>
      </c>
      <c r="AT68" s="103" t="s">
        <v>6</v>
      </c>
    </row>
    <row r="69" spans="43:46" ht="79.2" x14ac:dyDescent="0.3">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259</v>
      </c>
      <c r="AT69" s="103" t="s">
        <v>6</v>
      </c>
    </row>
    <row r="70" spans="43:46" ht="79.2" x14ac:dyDescent="0.3">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260</v>
      </c>
      <c r="AT70" s="103" t="s">
        <v>6</v>
      </c>
    </row>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2022-01-03T13:38:07Z</dcterms:modified>
</cp:coreProperties>
</file>